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nyvlt\Desktop\"/>
    </mc:Choice>
  </mc:AlternateContent>
  <bookViews>
    <workbookView xWindow="0" yWindow="0" windowWidth="28800" windowHeight="12330" tabRatio="944"/>
  </bookViews>
  <sheets>
    <sheet name="2010-ml. D" sheetId="2" r:id="rId1"/>
    <sheet name="2010-ml.CH" sheetId="13" r:id="rId2"/>
    <sheet name="2008-09 D" sheetId="4" r:id="rId3"/>
    <sheet name="2008 - 2009 CH" sheetId="5" r:id="rId4"/>
    <sheet name="2006 - 2007 D" sheetId="6" r:id="rId5"/>
    <sheet name="2006- 2007 CH" sheetId="7" r:id="rId6"/>
    <sheet name="2004-2005 D" sheetId="8" r:id="rId7"/>
    <sheet name="2004-2005 CH" sheetId="14" r:id="rId8"/>
  </sheets>
  <calcPr calcId="162913"/>
</workbook>
</file>

<file path=xl/calcChain.xml><?xml version="1.0" encoding="utf-8"?>
<calcChain xmlns="http://schemas.openxmlformats.org/spreadsheetml/2006/main">
  <c r="AF4" i="14" l="1"/>
  <c r="AF6" i="14"/>
  <c r="AF7" i="14"/>
  <c r="AF11" i="14"/>
  <c r="AF8" i="14"/>
  <c r="AF9" i="14"/>
  <c r="AF12" i="14"/>
  <c r="AF10" i="14"/>
  <c r="AF13" i="14"/>
  <c r="AF5" i="14"/>
  <c r="AG6" i="8"/>
  <c r="AG5" i="8"/>
  <c r="AG7" i="8"/>
  <c r="AG10" i="8"/>
  <c r="AG11" i="8"/>
  <c r="AG9" i="8"/>
  <c r="AG8" i="8"/>
  <c r="AG12" i="8"/>
  <c r="AG13" i="8"/>
  <c r="AG14" i="8"/>
  <c r="AG15" i="8"/>
  <c r="AG18" i="8"/>
  <c r="AG16" i="8"/>
  <c r="AG17" i="8"/>
  <c r="AG19" i="8"/>
  <c r="AG20" i="8"/>
  <c r="AG4" i="8"/>
  <c r="AG5" i="6"/>
  <c r="AG7" i="6"/>
  <c r="AG8" i="6"/>
  <c r="AG6" i="6"/>
  <c r="AG9" i="6"/>
  <c r="AG13" i="6"/>
  <c r="AG10" i="6"/>
  <c r="AG14" i="6"/>
  <c r="AG17" i="6"/>
  <c r="AG22" i="6"/>
  <c r="AG11" i="6"/>
  <c r="AG16" i="6"/>
  <c r="AG18" i="6"/>
  <c r="AG19" i="6"/>
  <c r="AG23" i="6"/>
  <c r="AG12" i="6"/>
  <c r="AG24" i="6"/>
  <c r="AG28" i="6"/>
  <c r="AG25" i="6"/>
  <c r="AG20" i="6"/>
  <c r="AG29" i="6"/>
  <c r="AG15" i="6"/>
  <c r="AG21" i="6"/>
  <c r="AG26" i="6"/>
  <c r="AG30" i="6"/>
  <c r="AG31" i="6"/>
  <c r="AG33" i="6"/>
  <c r="AG27" i="6"/>
  <c r="AG32" i="6"/>
  <c r="AG34" i="6"/>
  <c r="AG35" i="6"/>
  <c r="AG4" i="6"/>
  <c r="AG5" i="5"/>
  <c r="AG6" i="5"/>
  <c r="AG7" i="5"/>
  <c r="AG8" i="5"/>
  <c r="AG9" i="5"/>
  <c r="AG10" i="5"/>
  <c r="AG15" i="5"/>
  <c r="AG14" i="5"/>
  <c r="AG11" i="5"/>
  <c r="AG13" i="5"/>
  <c r="AG12" i="5"/>
  <c r="AG16" i="5"/>
  <c r="AG17" i="5"/>
  <c r="AG18" i="5"/>
  <c r="AG19" i="5"/>
  <c r="AG20" i="5"/>
  <c r="AG21" i="5"/>
  <c r="AG22" i="5"/>
  <c r="AG4" i="5"/>
  <c r="AG6" i="4"/>
  <c r="AG5" i="4"/>
  <c r="AG7" i="4"/>
  <c r="AG9" i="4"/>
  <c r="AG8" i="4"/>
  <c r="AG10" i="4"/>
  <c r="AG12" i="4"/>
  <c r="AG13" i="4"/>
  <c r="AG14" i="4"/>
  <c r="AG15" i="4"/>
  <c r="AG11" i="4"/>
  <c r="AG16" i="4"/>
  <c r="AG17" i="4"/>
  <c r="AG18" i="4"/>
  <c r="AG19" i="4"/>
  <c r="AG22" i="4"/>
  <c r="AG21" i="4"/>
  <c r="AG23" i="4"/>
  <c r="AG24" i="4"/>
  <c r="AG20" i="4"/>
  <c r="AG25" i="4"/>
  <c r="AG26" i="4"/>
  <c r="AG27" i="4"/>
  <c r="AG28" i="4"/>
  <c r="AG29" i="4"/>
  <c r="AG30" i="4"/>
  <c r="AG31" i="4"/>
  <c r="AG32" i="4"/>
  <c r="AG4" i="4"/>
  <c r="L23" i="13"/>
  <c r="AF7" i="7"/>
  <c r="AF5" i="7"/>
  <c r="AF6" i="7"/>
  <c r="AF8" i="7"/>
  <c r="AF10" i="7"/>
  <c r="AF9" i="7"/>
  <c r="AF12" i="7"/>
  <c r="AF13" i="7"/>
  <c r="AF11" i="7"/>
  <c r="AF14" i="7"/>
  <c r="AF4" i="7"/>
  <c r="AI5" i="14"/>
  <c r="AI4" i="14"/>
  <c r="AI6" i="14"/>
  <c r="AI8" i="14"/>
  <c r="AI10" i="14"/>
  <c r="AI7" i="14"/>
  <c r="AI11" i="14"/>
  <c r="AI9" i="14"/>
  <c r="AI13" i="14"/>
  <c r="AI12" i="14"/>
  <c r="AC4" i="2"/>
  <c r="AG15" i="13"/>
  <c r="AG22" i="13"/>
  <c r="AG20" i="13"/>
  <c r="AG24" i="13"/>
  <c r="AG21" i="13"/>
  <c r="AG10" i="13"/>
  <c r="AG19" i="13"/>
  <c r="AG17" i="13"/>
  <c r="AG11" i="13"/>
  <c r="AG27" i="13"/>
  <c r="AG23" i="13"/>
  <c r="AG18" i="13"/>
  <c r="AG28" i="13"/>
  <c r="AG29" i="13"/>
  <c r="AG30" i="13"/>
  <c r="AG31" i="13"/>
  <c r="AG32" i="13"/>
  <c r="AG26" i="13"/>
  <c r="AG33" i="13"/>
  <c r="AG34" i="13"/>
  <c r="AG25" i="13"/>
  <c r="AG16" i="13"/>
  <c r="AG12" i="13"/>
  <c r="AJ32" i="6"/>
  <c r="AJ33" i="6"/>
  <c r="AJ34" i="6"/>
  <c r="AJ30" i="6"/>
  <c r="AJ35" i="6"/>
  <c r="AB27" i="6"/>
  <c r="AB32" i="6"/>
  <c r="AB34" i="6"/>
  <c r="AB31" i="6"/>
  <c r="AB35" i="6"/>
  <c r="Z27" i="6"/>
  <c r="Z32" i="6"/>
  <c r="Z34" i="6"/>
  <c r="Z31" i="6"/>
  <c r="Z35" i="6"/>
  <c r="P12" i="6"/>
  <c r="P26" i="6"/>
  <c r="P34" i="6"/>
  <c r="L34" i="6"/>
  <c r="U34" i="6"/>
  <c r="D34" i="6"/>
  <c r="P31" i="6"/>
  <c r="P35" i="6"/>
  <c r="L12" i="6"/>
  <c r="L26" i="6"/>
  <c r="L31" i="6"/>
  <c r="U31" i="6"/>
  <c r="AJ31" i="6"/>
  <c r="D31" i="6"/>
  <c r="L35" i="6"/>
  <c r="U35" i="6"/>
  <c r="D35" i="6"/>
  <c r="AJ24" i="4"/>
  <c r="AJ30" i="4"/>
  <c r="AJ31" i="4"/>
  <c r="AJ32" i="4"/>
  <c r="AB20" i="4"/>
  <c r="AB30" i="4"/>
  <c r="AB31" i="4"/>
  <c r="AB32" i="4"/>
  <c r="Z20" i="4"/>
  <c r="Z30" i="4"/>
  <c r="Z31" i="4"/>
  <c r="Z32" i="4"/>
  <c r="L20" i="4"/>
  <c r="L30" i="4"/>
  <c r="L31" i="4"/>
  <c r="L32" i="4"/>
  <c r="U12" i="6"/>
  <c r="U26" i="6"/>
  <c r="P20" i="4"/>
  <c r="P30" i="4"/>
  <c r="P31" i="4"/>
  <c r="P32" i="4"/>
  <c r="U20" i="4"/>
  <c r="U30" i="4"/>
  <c r="U31" i="4"/>
  <c r="U32" i="4"/>
  <c r="L16" i="13"/>
  <c r="L32" i="13"/>
  <c r="P32" i="13"/>
  <c r="U32" i="13"/>
  <c r="Z32" i="13"/>
  <c r="AB32" i="13"/>
  <c r="AJ32" i="13"/>
  <c r="D32" i="13"/>
  <c r="L26" i="13"/>
  <c r="L33" i="13"/>
  <c r="L34" i="13"/>
  <c r="L25" i="13"/>
  <c r="P16" i="13"/>
  <c r="P26" i="13"/>
  <c r="U26" i="13"/>
  <c r="Z26" i="13"/>
  <c r="AB26" i="13"/>
  <c r="AJ26" i="13"/>
  <c r="D26" i="13"/>
  <c r="P33" i="13"/>
  <c r="U33" i="13"/>
  <c r="Z33" i="13"/>
  <c r="AB33" i="13"/>
  <c r="AJ33" i="13"/>
  <c r="D33" i="13"/>
  <c r="P34" i="13"/>
  <c r="P25" i="13"/>
  <c r="AJ30" i="13"/>
  <c r="AJ31" i="13"/>
  <c r="AJ25" i="13"/>
  <c r="AJ34" i="13"/>
  <c r="AB31" i="13"/>
  <c r="AB34" i="13"/>
  <c r="AB25" i="13"/>
  <c r="Z31" i="13"/>
  <c r="Z34" i="13"/>
  <c r="Z25" i="13"/>
  <c r="U16" i="13"/>
  <c r="Z16" i="13"/>
  <c r="AB16" i="13"/>
  <c r="AJ16" i="13"/>
  <c r="D16" i="13"/>
  <c r="U34" i="13"/>
  <c r="D34" i="13"/>
  <c r="U25" i="13"/>
  <c r="L21" i="13"/>
  <c r="L30" i="13"/>
  <c r="P30" i="13"/>
  <c r="U30" i="13"/>
  <c r="Z30" i="13"/>
  <c r="AB30" i="13"/>
  <c r="D30" i="13"/>
  <c r="L31" i="13"/>
  <c r="AJ27" i="13"/>
  <c r="AJ28" i="13"/>
  <c r="AJ29" i="13"/>
  <c r="AB28" i="13"/>
  <c r="AB29" i="13"/>
  <c r="Z28" i="13"/>
  <c r="Z29" i="13"/>
  <c r="U21" i="13"/>
  <c r="U31" i="13"/>
  <c r="P23" i="13"/>
  <c r="P31" i="13"/>
  <c r="D31" i="13"/>
  <c r="AJ22" i="5"/>
  <c r="AJ19" i="5"/>
  <c r="AJ20" i="5"/>
  <c r="AB22" i="5"/>
  <c r="AB19" i="5"/>
  <c r="AB20" i="5"/>
  <c r="Z22" i="5"/>
  <c r="Z19" i="5"/>
  <c r="D19" i="5" s="1"/>
  <c r="Z20" i="5"/>
  <c r="U22" i="5"/>
  <c r="U19" i="5"/>
  <c r="U20" i="5"/>
  <c r="D20" i="5" s="1"/>
  <c r="P11" i="5"/>
  <c r="P19" i="5"/>
  <c r="P20" i="5"/>
  <c r="L11" i="5"/>
  <c r="L19" i="5"/>
  <c r="L20" i="5"/>
  <c r="O18" i="2"/>
  <c r="D18" i="2" s="1"/>
  <c r="S18" i="2"/>
  <c r="W18" i="2"/>
  <c r="Y18" i="2"/>
  <c r="AC18" i="2"/>
  <c r="AF18" i="2"/>
  <c r="L9" i="5"/>
  <c r="P21" i="5"/>
  <c r="U14" i="5"/>
  <c r="Z14" i="5"/>
  <c r="AB14" i="5"/>
  <c r="AJ13" i="5"/>
  <c r="K4" i="2"/>
  <c r="D4" i="2" s="1"/>
  <c r="O9" i="2"/>
  <c r="S16" i="2"/>
  <c r="K16" i="2"/>
  <c r="D16" i="2" s="1"/>
  <c r="O16" i="2"/>
  <c r="W16" i="2"/>
  <c r="Y16" i="2"/>
  <c r="AC16" i="2"/>
  <c r="AF16" i="2"/>
  <c r="W11" i="2"/>
  <c r="Y11" i="2"/>
  <c r="AC11" i="2"/>
  <c r="AF11" i="2"/>
  <c r="Y9" i="7"/>
  <c r="P21" i="13"/>
  <c r="Z21" i="13"/>
  <c r="AB21" i="13"/>
  <c r="AJ21" i="13"/>
  <c r="D21" i="13"/>
  <c r="U23" i="13"/>
  <c r="Z11" i="13"/>
  <c r="AB11" i="13"/>
  <c r="AJ17" i="13"/>
  <c r="L27" i="13"/>
  <c r="P27" i="13"/>
  <c r="U29" i="13"/>
  <c r="Z18" i="13"/>
  <c r="AB18" i="13"/>
  <c r="AJ24" i="13"/>
  <c r="L15" i="13"/>
  <c r="P15" i="13"/>
  <c r="U15" i="13"/>
  <c r="Z15" i="13"/>
  <c r="AB15" i="13"/>
  <c r="AJ15" i="13"/>
  <c r="D15" i="13"/>
  <c r="U24" i="13"/>
  <c r="Z23" i="13"/>
  <c r="AB23" i="13"/>
  <c r="AJ23" i="13"/>
  <c r="D23" i="13"/>
  <c r="AJ22" i="13"/>
  <c r="L9" i="13"/>
  <c r="P17" i="13"/>
  <c r="U19" i="13"/>
  <c r="Z27" i="13"/>
  <c r="AB27" i="13"/>
  <c r="L24" i="13"/>
  <c r="P20" i="13"/>
  <c r="U10" i="13"/>
  <c r="AJ19" i="13"/>
  <c r="L6" i="13"/>
  <c r="P6" i="13"/>
  <c r="U6" i="13"/>
  <c r="Z6" i="13"/>
  <c r="AB6" i="13"/>
  <c r="AG6" i="13"/>
  <c r="AJ6" i="13"/>
  <c r="D6" i="13"/>
  <c r="U27" i="13"/>
  <c r="D27" i="13"/>
  <c r="Z24" i="13"/>
  <c r="AB24" i="13"/>
  <c r="L19" i="13"/>
  <c r="P19" i="13"/>
  <c r="Z19" i="13"/>
  <c r="AB19" i="13"/>
  <c r="D19" i="13"/>
  <c r="U17" i="13"/>
  <c r="W23" i="2"/>
  <c r="W21" i="2"/>
  <c r="S23" i="2"/>
  <c r="Y23" i="2"/>
  <c r="AC23" i="2"/>
  <c r="AF23" i="2"/>
  <c r="P22" i="6"/>
  <c r="S19" i="2"/>
  <c r="K19" i="2"/>
  <c r="O19" i="2"/>
  <c r="W19" i="2"/>
  <c r="Y19" i="2"/>
  <c r="AC19" i="2"/>
  <c r="AF19" i="2"/>
  <c r="D19" i="2"/>
  <c r="K22" i="2"/>
  <c r="O22" i="2"/>
  <c r="S22" i="2"/>
  <c r="W22" i="2"/>
  <c r="Y22" i="2"/>
  <c r="AC22" i="2"/>
  <c r="AF22" i="2"/>
  <c r="D22" i="2"/>
  <c r="S15" i="2"/>
  <c r="Y17" i="2"/>
  <c r="AC17" i="2"/>
  <c r="AF17" i="2"/>
  <c r="L5" i="14"/>
  <c r="P21" i="4"/>
  <c r="U16" i="4"/>
  <c r="Z21" i="4"/>
  <c r="AB17" i="4"/>
  <c r="AJ21" i="4"/>
  <c r="O7" i="2"/>
  <c r="S7" i="2"/>
  <c r="W9" i="2"/>
  <c r="Y7" i="2"/>
  <c r="AC7" i="2"/>
  <c r="AF7" i="2"/>
  <c r="AB10" i="8"/>
  <c r="AB4" i="8"/>
  <c r="AB12" i="8"/>
  <c r="AB14" i="8"/>
  <c r="AB17" i="8"/>
  <c r="AB5" i="8"/>
  <c r="AB18" i="8"/>
  <c r="AB7" i="8"/>
  <c r="AB8" i="8"/>
  <c r="AB9" i="8"/>
  <c r="L22" i="4"/>
  <c r="P22" i="4"/>
  <c r="U24" i="4"/>
  <c r="P4" i="13"/>
  <c r="U4" i="13"/>
  <c r="P13" i="13"/>
  <c r="U13" i="13"/>
  <c r="L13" i="13"/>
  <c r="Z13" i="13"/>
  <c r="AB13" i="13"/>
  <c r="AG13" i="13"/>
  <c r="AJ13" i="13"/>
  <c r="D13" i="13"/>
  <c r="L20" i="13"/>
  <c r="P14" i="13"/>
  <c r="U12" i="13"/>
  <c r="L14" i="13"/>
  <c r="P22" i="13"/>
  <c r="U7" i="13"/>
  <c r="L18" i="13"/>
  <c r="P11" i="13"/>
  <c r="L29" i="13"/>
  <c r="P29" i="13"/>
  <c r="D29" i="13"/>
  <c r="P18" i="13"/>
  <c r="U11" i="13"/>
  <c r="AB18" i="4"/>
  <c r="AB23" i="4"/>
  <c r="AB24" i="4"/>
  <c r="AB11" i="4"/>
  <c r="W15" i="2"/>
  <c r="W20" i="2"/>
  <c r="K20" i="2"/>
  <c r="D20" i="2" s="1"/>
  <c r="O20" i="2"/>
  <c r="S20" i="2"/>
  <c r="Y20" i="2"/>
  <c r="AC20" i="2"/>
  <c r="AF20" i="2"/>
  <c r="W17" i="2"/>
  <c r="W5" i="2"/>
  <c r="W7" i="2"/>
  <c r="W8" i="2"/>
  <c r="W14" i="2"/>
  <c r="W24" i="2"/>
  <c r="W6" i="2"/>
  <c r="W10" i="2"/>
  <c r="P9" i="4"/>
  <c r="L9" i="4"/>
  <c r="K7" i="2"/>
  <c r="K15" i="2"/>
  <c r="O15" i="2"/>
  <c r="Y15" i="2"/>
  <c r="D15" i="2" s="1"/>
  <c r="AC15" i="2"/>
  <c r="AF15" i="2"/>
  <c r="K6" i="2"/>
  <c r="D6" i="2" s="1"/>
  <c r="K17" i="2"/>
  <c r="D17" i="2" s="1"/>
  <c r="K13" i="2"/>
  <c r="O13" i="2"/>
  <c r="S13" i="2"/>
  <c r="W13" i="2"/>
  <c r="Y13" i="2"/>
  <c r="AC13" i="2"/>
  <c r="AF13" i="2"/>
  <c r="D13" i="2"/>
  <c r="K10" i="2"/>
  <c r="K12" i="2"/>
  <c r="K14" i="2"/>
  <c r="D14" i="2" s="1"/>
  <c r="K11" i="2"/>
  <c r="O11" i="2"/>
  <c r="S11" i="2"/>
  <c r="K24" i="2"/>
  <c r="D24" i="2" s="1"/>
  <c r="O24" i="2"/>
  <c r="S24" i="2"/>
  <c r="Y24" i="2"/>
  <c r="AC24" i="2"/>
  <c r="AF24" i="2"/>
  <c r="K9" i="2"/>
  <c r="K23" i="2"/>
  <c r="D23" i="2" s="1"/>
  <c r="Y5" i="14"/>
  <c r="Y4" i="14"/>
  <c r="Y7" i="14"/>
  <c r="Y9" i="14"/>
  <c r="Y12" i="14"/>
  <c r="Y13" i="14"/>
  <c r="Y8" i="14"/>
  <c r="Y11" i="14"/>
  <c r="Y10" i="14"/>
  <c r="Y6" i="14"/>
  <c r="U11" i="14"/>
  <c r="U10" i="14"/>
  <c r="U6" i="14"/>
  <c r="U12" i="14"/>
  <c r="U8" i="14"/>
  <c r="U9" i="14"/>
  <c r="U4" i="14"/>
  <c r="U13" i="14"/>
  <c r="U5" i="14"/>
  <c r="U7" i="14"/>
  <c r="P5" i="14"/>
  <c r="P11" i="14"/>
  <c r="P12" i="14"/>
  <c r="P9" i="14"/>
  <c r="P10" i="14"/>
  <c r="P6" i="14"/>
  <c r="P8" i="14"/>
  <c r="P4" i="14"/>
  <c r="P7" i="14"/>
  <c r="L4" i="14"/>
  <c r="L12" i="14"/>
  <c r="L9" i="14"/>
  <c r="L7" i="14"/>
  <c r="L11" i="14"/>
  <c r="L13" i="14"/>
  <c r="L8" i="14"/>
  <c r="L10" i="14"/>
  <c r="Z4" i="8"/>
  <c r="Z14" i="8"/>
  <c r="Z9" i="8"/>
  <c r="Z5" i="8"/>
  <c r="Z12" i="8"/>
  <c r="Z17" i="8"/>
  <c r="Z18" i="8"/>
  <c r="Z7" i="8"/>
  <c r="Z15" i="8"/>
  <c r="Z8" i="8"/>
  <c r="Z11" i="8"/>
  <c r="Z16" i="8"/>
  <c r="Z6" i="8"/>
  <c r="Z19" i="8"/>
  <c r="Z13" i="8"/>
  <c r="Z20" i="8"/>
  <c r="Z10" i="8"/>
  <c r="U15" i="8"/>
  <c r="U16" i="8"/>
  <c r="U11" i="8"/>
  <c r="U19" i="8"/>
  <c r="U4" i="8"/>
  <c r="U7" i="8"/>
  <c r="U10" i="8"/>
  <c r="U14" i="8"/>
  <c r="U12" i="8"/>
  <c r="U17" i="8"/>
  <c r="U6" i="8"/>
  <c r="U9" i="8"/>
  <c r="U8" i="8"/>
  <c r="U20" i="8"/>
  <c r="U5" i="8"/>
  <c r="U18" i="8"/>
  <c r="U13" i="8"/>
  <c r="P14" i="8"/>
  <c r="P8" i="8"/>
  <c r="P9" i="8"/>
  <c r="P11" i="8"/>
  <c r="P18" i="8"/>
  <c r="P4" i="8"/>
  <c r="P7" i="8"/>
  <c r="P17" i="8"/>
  <c r="P12" i="8"/>
  <c r="P16" i="8"/>
  <c r="P15" i="8"/>
  <c r="P6" i="8"/>
  <c r="P19" i="8"/>
  <c r="P13" i="8"/>
  <c r="P20" i="8"/>
  <c r="P5" i="8"/>
  <c r="L10" i="8"/>
  <c r="L11" i="8"/>
  <c r="L13" i="8"/>
  <c r="L4" i="8"/>
  <c r="L6" i="8"/>
  <c r="L5" i="8"/>
  <c r="AJ5" i="8"/>
  <c r="D5" i="8"/>
  <c r="L16" i="8"/>
  <c r="L18" i="8"/>
  <c r="L14" i="8"/>
  <c r="L12" i="8"/>
  <c r="AJ12" i="8"/>
  <c r="D12" i="8"/>
  <c r="L15" i="8"/>
  <c r="L17" i="8"/>
  <c r="L19" i="8"/>
  <c r="L8" i="8"/>
  <c r="L20" i="8"/>
  <c r="L7" i="8"/>
  <c r="Y5" i="7"/>
  <c r="Y4" i="7"/>
  <c r="Y7" i="7"/>
  <c r="Y10" i="7"/>
  <c r="Y8" i="7"/>
  <c r="Y14" i="7"/>
  <c r="Y12" i="7"/>
  <c r="Y11" i="7"/>
  <c r="Y13" i="7"/>
  <c r="Y6" i="7"/>
  <c r="U13" i="7"/>
  <c r="U6" i="7"/>
  <c r="U14" i="7"/>
  <c r="U12" i="7"/>
  <c r="U7" i="7"/>
  <c r="U11" i="7"/>
  <c r="U8" i="7"/>
  <c r="U5" i="7"/>
  <c r="U9" i="7"/>
  <c r="U10" i="7"/>
  <c r="U4" i="7"/>
  <c r="Z6" i="6"/>
  <c r="Z8" i="6"/>
  <c r="Z5" i="6"/>
  <c r="Z4" i="6"/>
  <c r="Z22" i="6"/>
  <c r="Z7" i="6"/>
  <c r="Z12" i="6"/>
  <c r="Z15" i="6"/>
  <c r="Z26" i="6"/>
  <c r="Z11" i="6"/>
  <c r="Z23" i="6"/>
  <c r="Z33" i="6"/>
  <c r="Z21" i="6"/>
  <c r="Z14" i="6"/>
  <c r="Z17" i="6"/>
  <c r="Z28" i="6"/>
  <c r="Z20" i="6"/>
  <c r="Z18" i="6"/>
  <c r="Z19" i="6"/>
  <c r="Z13" i="6"/>
  <c r="Z10" i="6"/>
  <c r="Z24" i="6"/>
  <c r="Z29" i="6"/>
  <c r="Z30" i="6"/>
  <c r="Z16" i="6"/>
  <c r="Z25" i="6"/>
  <c r="Z9" i="6"/>
  <c r="U7" i="6"/>
  <c r="U13" i="6"/>
  <c r="U4" i="6"/>
  <c r="U22" i="6"/>
  <c r="U8" i="6"/>
  <c r="U9" i="6"/>
  <c r="U6" i="6"/>
  <c r="U19" i="6"/>
  <c r="U14" i="6"/>
  <c r="U11" i="6"/>
  <c r="U15" i="6"/>
  <c r="U10" i="6"/>
  <c r="U25" i="6"/>
  <c r="U24" i="6"/>
  <c r="U29" i="6"/>
  <c r="U21" i="6"/>
  <c r="U27" i="6"/>
  <c r="U30" i="6"/>
  <c r="U20" i="6"/>
  <c r="U23" i="6"/>
  <c r="U18" i="6"/>
  <c r="U28" i="6"/>
  <c r="U32" i="6"/>
  <c r="U16" i="6"/>
  <c r="U33" i="6"/>
  <c r="U17" i="6"/>
  <c r="U5" i="6"/>
  <c r="Z10" i="5"/>
  <c r="Z9" i="5"/>
  <c r="Z6" i="5"/>
  <c r="Z11" i="5"/>
  <c r="Z5" i="5"/>
  <c r="Z15" i="5"/>
  <c r="Z17" i="5"/>
  <c r="Z8" i="5"/>
  <c r="Z16" i="5"/>
  <c r="Z7" i="5"/>
  <c r="D7" i="5" s="1"/>
  <c r="Z21" i="5"/>
  <c r="Z18" i="5"/>
  <c r="Z13" i="5"/>
  <c r="Z12" i="5"/>
  <c r="Z4" i="5"/>
  <c r="U7" i="5"/>
  <c r="U8" i="5"/>
  <c r="U4" i="5"/>
  <c r="U6" i="5"/>
  <c r="U15" i="5"/>
  <c r="U12" i="5"/>
  <c r="U9" i="5"/>
  <c r="U18" i="5"/>
  <c r="U5" i="5"/>
  <c r="U16" i="5"/>
  <c r="U21" i="5"/>
  <c r="D21" i="5" s="1"/>
  <c r="U13" i="5"/>
  <c r="U10" i="5"/>
  <c r="U11" i="5"/>
  <c r="AB11" i="5"/>
  <c r="D11" i="5" s="1"/>
  <c r="AJ11" i="5"/>
  <c r="U17" i="5"/>
  <c r="AJ4" i="4"/>
  <c r="AJ13" i="4"/>
  <c r="AJ9" i="4"/>
  <c r="AJ8" i="4"/>
  <c r="AJ10" i="4"/>
  <c r="AJ16" i="4"/>
  <c r="AJ7" i="4"/>
  <c r="AJ20" i="4"/>
  <c r="AJ19" i="4"/>
  <c r="AJ15" i="4"/>
  <c r="AJ5" i="4"/>
  <c r="AJ25" i="4"/>
  <c r="AJ23" i="4"/>
  <c r="AJ17" i="4"/>
  <c r="AJ11" i="4"/>
  <c r="AJ12" i="4"/>
  <c r="AJ26" i="4"/>
  <c r="AJ27" i="4"/>
  <c r="AJ14" i="4"/>
  <c r="AJ22" i="4"/>
  <c r="AJ28" i="4"/>
  <c r="AJ18" i="4"/>
  <c r="AJ29" i="4"/>
  <c r="AJ6" i="4"/>
  <c r="Z7" i="4"/>
  <c r="Z12" i="4"/>
  <c r="Z5" i="4"/>
  <c r="Z8" i="4"/>
  <c r="Z6" i="4"/>
  <c r="Z10" i="4"/>
  <c r="Z25" i="4"/>
  <c r="Z14" i="4"/>
  <c r="Z13" i="4"/>
  <c r="Z16" i="4"/>
  <c r="Z9" i="4"/>
  <c r="Z17" i="4"/>
  <c r="Z15" i="4"/>
  <c r="Z19" i="4"/>
  <c r="Z11" i="4"/>
  <c r="Z24" i="4"/>
  <c r="Z18" i="4"/>
  <c r="Z27" i="4"/>
  <c r="Z26" i="4"/>
  <c r="Z29" i="4"/>
  <c r="Z23" i="4"/>
  <c r="Z22" i="4"/>
  <c r="Z28" i="4"/>
  <c r="Z4" i="4"/>
  <c r="U13" i="4"/>
  <c r="U27" i="4"/>
  <c r="U6" i="4"/>
  <c r="U9" i="4"/>
  <c r="U7" i="4"/>
  <c r="U22" i="4"/>
  <c r="U18" i="4"/>
  <c r="U10" i="4"/>
  <c r="U26" i="4"/>
  <c r="U12" i="4"/>
  <c r="U23" i="4"/>
  <c r="U5" i="4"/>
  <c r="U14" i="4"/>
  <c r="U17" i="4"/>
  <c r="U19" i="4"/>
  <c r="U28" i="4"/>
  <c r="U11" i="4"/>
  <c r="U15" i="4"/>
  <c r="U8" i="4"/>
  <c r="U25" i="4"/>
  <c r="U29" i="4"/>
  <c r="U21" i="4"/>
  <c r="U4" i="4"/>
  <c r="AG4" i="13"/>
  <c r="AG7" i="13"/>
  <c r="AG9" i="13"/>
  <c r="AG5" i="13"/>
  <c r="AG8" i="13"/>
  <c r="AG14" i="13"/>
  <c r="Z9" i="13"/>
  <c r="Z5" i="13"/>
  <c r="Z7" i="13"/>
  <c r="Z4" i="13"/>
  <c r="Z14" i="13"/>
  <c r="Z12" i="13"/>
  <c r="Z22" i="13"/>
  <c r="Z17" i="13"/>
  <c r="Z8" i="13"/>
  <c r="Z20" i="13"/>
  <c r="Z10" i="13"/>
  <c r="U9" i="13"/>
  <c r="U8" i="13"/>
  <c r="U14" i="13"/>
  <c r="U20" i="13"/>
  <c r="AB20" i="13"/>
  <c r="AJ20" i="13"/>
  <c r="D20" i="13"/>
  <c r="U18" i="13"/>
  <c r="U5" i="13"/>
  <c r="U28" i="13"/>
  <c r="U22" i="13"/>
  <c r="AA10" i="14"/>
  <c r="AA12" i="14"/>
  <c r="AA8" i="14"/>
  <c r="D8" i="14"/>
  <c r="AA11" i="14"/>
  <c r="AA13" i="14"/>
  <c r="AA9" i="14"/>
  <c r="AA7" i="14"/>
  <c r="AA5" i="14"/>
  <c r="AA4" i="14"/>
  <c r="AA6" i="14"/>
  <c r="P13" i="14"/>
  <c r="D13" i="14"/>
  <c r="L6" i="14"/>
  <c r="AM18" i="13"/>
  <c r="AB10" i="13"/>
  <c r="P9" i="13"/>
  <c r="L22" i="13"/>
  <c r="AB22" i="13"/>
  <c r="D22" i="13"/>
  <c r="P10" i="13"/>
  <c r="L10" i="13"/>
  <c r="AJ10" i="13"/>
  <c r="D10" i="13"/>
  <c r="AJ18" i="13"/>
  <c r="AB17" i="13"/>
  <c r="L17" i="13"/>
  <c r="D17" i="13"/>
  <c r="P12" i="13"/>
  <c r="AJ12" i="13"/>
  <c r="AB8" i="13"/>
  <c r="L4" i="13"/>
  <c r="P7" i="13"/>
  <c r="L7" i="13"/>
  <c r="AJ14" i="13"/>
  <c r="L5" i="13"/>
  <c r="P28" i="13"/>
  <c r="L28" i="13"/>
  <c r="D28" i="13"/>
  <c r="AJ11" i="13"/>
  <c r="AB12" i="13"/>
  <c r="AB14" i="13"/>
  <c r="P24" i="13"/>
  <c r="D24" i="13"/>
  <c r="L11" i="13"/>
  <c r="D11" i="13"/>
  <c r="AJ8" i="13"/>
  <c r="P5" i="13"/>
  <c r="L8" i="13"/>
  <c r="AJ7" i="13"/>
  <c r="AB5" i="13"/>
  <c r="P8" i="13"/>
  <c r="D8" i="13"/>
  <c r="L12" i="13"/>
  <c r="AB7" i="13"/>
  <c r="AJ9" i="13"/>
  <c r="AB4" i="13"/>
  <c r="AJ5" i="13"/>
  <c r="AB9" i="13"/>
  <c r="AJ4" i="13"/>
  <c r="W4" i="2"/>
  <c r="O4" i="2"/>
  <c r="S4" i="2"/>
  <c r="Y4" i="2"/>
  <c r="AF4" i="2"/>
  <c r="AJ12" i="5"/>
  <c r="AB7" i="5"/>
  <c r="P15" i="5"/>
  <c r="L12" i="5"/>
  <c r="P9" i="5"/>
  <c r="D9" i="5" s="1"/>
  <c r="P10" i="5"/>
  <c r="L5" i="5"/>
  <c r="L15" i="5"/>
  <c r="P16" i="5"/>
  <c r="D16" i="5" s="1"/>
  <c r="L22" i="5"/>
  <c r="AJ16" i="5"/>
  <c r="L21" i="5"/>
  <c r="P13" i="5"/>
  <c r="AJ7" i="5"/>
  <c r="AB13" i="5"/>
  <c r="P18" i="5"/>
  <c r="AJ17" i="5"/>
  <c r="L16" i="5"/>
  <c r="AJ18" i="5"/>
  <c r="L18" i="5"/>
  <c r="AB18" i="5"/>
  <c r="D18" i="5" s="1"/>
  <c r="AB15" i="5"/>
  <c r="L4" i="5"/>
  <c r="AB21" i="5"/>
  <c r="P22" i="5"/>
  <c r="D22" i="5" s="1"/>
  <c r="AB17" i="5"/>
  <c r="AJ14" i="5"/>
  <c r="AB16" i="5"/>
  <c r="P5" i="5"/>
  <c r="L6" i="5"/>
  <c r="P6" i="5"/>
  <c r="AB6" i="5"/>
  <c r="AJ6" i="5"/>
  <c r="AJ21" i="5"/>
  <c r="P7" i="5"/>
  <c r="AJ9" i="5"/>
  <c r="AB12" i="5"/>
  <c r="L10" i="5"/>
  <c r="AJ10" i="5"/>
  <c r="P8" i="5"/>
  <c r="L8" i="5"/>
  <c r="D8" i="5" s="1"/>
  <c r="AB8" i="5"/>
  <c r="AJ8" i="5"/>
  <c r="P12" i="5"/>
  <c r="AJ15" i="5"/>
  <c r="AB9" i="5"/>
  <c r="L13" i="5"/>
  <c r="AB10" i="5"/>
  <c r="P4" i="5"/>
  <c r="L14" i="5"/>
  <c r="P14" i="5"/>
  <c r="AB5" i="5"/>
  <c r="AJ4" i="5"/>
  <c r="AB4" i="5"/>
  <c r="L7" i="5"/>
  <c r="AJ5" i="5"/>
  <c r="P17" i="5"/>
  <c r="L17" i="5"/>
  <c r="P26" i="4"/>
  <c r="L26" i="4"/>
  <c r="AB29" i="4"/>
  <c r="P24" i="4"/>
  <c r="L24" i="4"/>
  <c r="P17" i="4"/>
  <c r="L17" i="4"/>
  <c r="AB28" i="4"/>
  <c r="P27" i="4"/>
  <c r="L21" i="4"/>
  <c r="P8" i="4"/>
  <c r="L10" i="4"/>
  <c r="P10" i="4"/>
  <c r="AB10" i="4"/>
  <c r="D10" i="4"/>
  <c r="P12" i="4"/>
  <c r="L18" i="4"/>
  <c r="AB22" i="4"/>
  <c r="P25" i="4"/>
  <c r="L25" i="4"/>
  <c r="L29" i="4"/>
  <c r="AB12" i="4"/>
  <c r="P14" i="4"/>
  <c r="AB19" i="4"/>
  <c r="P28" i="4"/>
  <c r="L7" i="4"/>
  <c r="AB27" i="4"/>
  <c r="P15" i="4"/>
  <c r="L6" i="4"/>
  <c r="AB6" i="4"/>
  <c r="L5" i="4"/>
  <c r="P13" i="4"/>
  <c r="L8" i="4"/>
  <c r="AB26" i="4"/>
  <c r="P7" i="4"/>
  <c r="L15" i="4"/>
  <c r="AB16" i="4"/>
  <c r="P23" i="4"/>
  <c r="L16" i="4"/>
  <c r="AB25" i="4"/>
  <c r="L12" i="4"/>
  <c r="AB13" i="4"/>
  <c r="P16" i="4"/>
  <c r="L14" i="4"/>
  <c r="AB21" i="4"/>
  <c r="P18" i="4"/>
  <c r="L13" i="4"/>
  <c r="AB9" i="4"/>
  <c r="P29" i="4"/>
  <c r="L11" i="4"/>
  <c r="AB15" i="4"/>
  <c r="P19" i="4"/>
  <c r="P5" i="4"/>
  <c r="L28" i="4"/>
  <c r="AB5" i="4"/>
  <c r="L27" i="4"/>
  <c r="AB14" i="4"/>
  <c r="P6" i="4"/>
  <c r="L23" i="4"/>
  <c r="AB7" i="4"/>
  <c r="P4" i="4"/>
  <c r="L4" i="4"/>
  <c r="AB4" i="4"/>
  <c r="D4" i="4"/>
  <c r="L19" i="4"/>
  <c r="AB8" i="4"/>
  <c r="P11" i="4"/>
  <c r="AF9" i="2"/>
  <c r="AF5" i="2"/>
  <c r="AF10" i="2"/>
  <c r="AF21" i="2"/>
  <c r="AF6" i="2"/>
  <c r="AF14" i="2"/>
  <c r="AF12" i="2"/>
  <c r="AF8" i="2"/>
  <c r="AC8" i="2"/>
  <c r="AC5" i="2"/>
  <c r="AC14" i="2"/>
  <c r="AC10" i="2"/>
  <c r="D10" i="2" s="1"/>
  <c r="AC9" i="2"/>
  <c r="AC6" i="2"/>
  <c r="O6" i="2"/>
  <c r="S6" i="2"/>
  <c r="Y6" i="2"/>
  <c r="AC12" i="2"/>
  <c r="AC21" i="2"/>
  <c r="Y8" i="2"/>
  <c r="Y5" i="2"/>
  <c r="Y10" i="2"/>
  <c r="Y9" i="2"/>
  <c r="Y14" i="2"/>
  <c r="Y12" i="2"/>
  <c r="Y21" i="2"/>
  <c r="W12" i="2"/>
  <c r="S5" i="2"/>
  <c r="D5" i="2" s="1"/>
  <c r="S10" i="2"/>
  <c r="S8" i="2"/>
  <c r="S9" i="2"/>
  <c r="D9" i="2"/>
  <c r="S14" i="2"/>
  <c r="S12" i="2"/>
  <c r="S21" i="2"/>
  <c r="S17" i="2"/>
  <c r="O14" i="2"/>
  <c r="O5" i="2"/>
  <c r="O21" i="2"/>
  <c r="D21" i="2" s="1"/>
  <c r="O10" i="2"/>
  <c r="O8" i="2"/>
  <c r="K8" i="2"/>
  <c r="O23" i="2"/>
  <c r="O17" i="2"/>
  <c r="O12" i="2"/>
  <c r="K21" i="2"/>
  <c r="K5" i="2"/>
  <c r="P4" i="7"/>
  <c r="AA7" i="7"/>
  <c r="AI10" i="7"/>
  <c r="L9" i="7"/>
  <c r="P13" i="7"/>
  <c r="AA6" i="7"/>
  <c r="AI4" i="7"/>
  <c r="P10" i="7"/>
  <c r="AA4" i="7"/>
  <c r="AI5" i="7"/>
  <c r="L10" i="7"/>
  <c r="AI6" i="7"/>
  <c r="L7" i="7"/>
  <c r="P7" i="7"/>
  <c r="AI7" i="7"/>
  <c r="D7" i="7"/>
  <c r="P8" i="7"/>
  <c r="AA12" i="7"/>
  <c r="AI12" i="7"/>
  <c r="L5" i="7"/>
  <c r="P5" i="7"/>
  <c r="AA5" i="7"/>
  <c r="D5" i="7"/>
  <c r="AI14" i="7"/>
  <c r="P11" i="7"/>
  <c r="AA10" i="7"/>
  <c r="AI8" i="7"/>
  <c r="P14" i="7"/>
  <c r="AA8" i="7"/>
  <c r="L13" i="7"/>
  <c r="AA13" i="7"/>
  <c r="AI13" i="7"/>
  <c r="D13" i="7"/>
  <c r="AA9" i="7"/>
  <c r="AI9" i="7"/>
  <c r="L14" i="7"/>
  <c r="AA14" i="7"/>
  <c r="D14" i="7"/>
  <c r="P9" i="7"/>
  <c r="AA11" i="7"/>
  <c r="L4" i="7"/>
  <c r="L11" i="7"/>
  <c r="AI11" i="7"/>
  <c r="D11" i="7"/>
  <c r="L6" i="7"/>
  <c r="P6" i="7"/>
  <c r="L12" i="7"/>
  <c r="P12" i="7"/>
  <c r="L8" i="7"/>
  <c r="D8" i="7"/>
  <c r="L9" i="8"/>
  <c r="P10" i="8"/>
  <c r="AJ4" i="8"/>
  <c r="AJ6" i="8"/>
  <c r="AJ7" i="8"/>
  <c r="AJ8" i="8"/>
  <c r="AJ11" i="8"/>
  <c r="AB6" i="8"/>
  <c r="AJ10" i="8"/>
  <c r="AJ16" i="8"/>
  <c r="AJ18" i="8"/>
  <c r="D18" i="8"/>
  <c r="AJ17" i="8"/>
  <c r="AB19" i="8"/>
  <c r="AB11" i="8"/>
  <c r="AJ19" i="8"/>
  <c r="AB16" i="8"/>
  <c r="D16" i="8"/>
  <c r="AJ14" i="8"/>
  <c r="AB20" i="8"/>
  <c r="AJ20" i="8"/>
  <c r="D20" i="8"/>
  <c r="AJ13" i="8"/>
  <c r="AB15" i="8"/>
  <c r="AB13" i="8"/>
  <c r="AJ9" i="8"/>
  <c r="AJ15" i="8"/>
  <c r="D15" i="8"/>
  <c r="L5" i="6"/>
  <c r="P14" i="6"/>
  <c r="AB13" i="6"/>
  <c r="AJ4" i="6"/>
  <c r="L4" i="6"/>
  <c r="P13" i="6"/>
  <c r="AB6" i="6"/>
  <c r="AJ10" i="6"/>
  <c r="L17" i="6"/>
  <c r="P4" i="6"/>
  <c r="AB8" i="6"/>
  <c r="AJ5" i="6"/>
  <c r="L8" i="6"/>
  <c r="P8" i="6"/>
  <c r="AJ8" i="6"/>
  <c r="D8" i="6"/>
  <c r="P9" i="6"/>
  <c r="AB4" i="6"/>
  <c r="D4" i="6"/>
  <c r="L9" i="6"/>
  <c r="P24" i="6"/>
  <c r="AB5" i="6"/>
  <c r="AJ9" i="6"/>
  <c r="L19" i="6"/>
  <c r="AB21" i="6"/>
  <c r="AJ12" i="6"/>
  <c r="L33" i="6"/>
  <c r="P32" i="6"/>
  <c r="AB23" i="6"/>
  <c r="AJ21" i="6"/>
  <c r="L29" i="6"/>
  <c r="P29" i="6"/>
  <c r="AB14" i="6"/>
  <c r="AJ7" i="6"/>
  <c r="L7" i="6"/>
  <c r="P7" i="6"/>
  <c r="AB7" i="6"/>
  <c r="D7" i="6"/>
  <c r="P19" i="6"/>
  <c r="AB33" i="6"/>
  <c r="AJ28" i="6"/>
  <c r="L15" i="6"/>
  <c r="AB22" i="6"/>
  <c r="AJ19" i="6"/>
  <c r="L21" i="6"/>
  <c r="P21" i="6"/>
  <c r="D21" i="6"/>
  <c r="P10" i="6"/>
  <c r="AB11" i="6"/>
  <c r="AJ20" i="6"/>
  <c r="L25" i="6"/>
  <c r="AB9" i="6"/>
  <c r="AJ16" i="6"/>
  <c r="L28" i="6"/>
  <c r="AB10" i="6"/>
  <c r="AJ26" i="6"/>
  <c r="L23" i="6"/>
  <c r="P23" i="6"/>
  <c r="AJ23" i="6"/>
  <c r="D23" i="6"/>
  <c r="P5" i="6"/>
  <c r="D5" i="6"/>
  <c r="AB16" i="6"/>
  <c r="AJ15" i="6"/>
  <c r="P27" i="6"/>
  <c r="AB20" i="6"/>
  <c r="AJ14" i="6"/>
  <c r="L30" i="6"/>
  <c r="P25" i="6"/>
  <c r="AB25" i="6"/>
  <c r="AJ25" i="6"/>
  <c r="D25" i="6"/>
  <c r="AJ6" i="6"/>
  <c r="L13" i="6"/>
  <c r="AB18" i="6"/>
  <c r="AJ27" i="6"/>
  <c r="L16" i="6"/>
  <c r="AB26" i="6"/>
  <c r="AJ22" i="6"/>
  <c r="L24" i="6"/>
  <c r="P28" i="6"/>
  <c r="AB28" i="6"/>
  <c r="D28" i="6"/>
  <c r="AB17" i="6"/>
  <c r="P17" i="6"/>
  <c r="AJ17" i="6"/>
  <c r="D17" i="6"/>
  <c r="AJ18" i="6"/>
  <c r="P18" i="6"/>
  <c r="AB30" i="6"/>
  <c r="AJ29" i="6"/>
  <c r="L6" i="6"/>
  <c r="P6" i="6"/>
  <c r="D6" i="6"/>
  <c r="L20" i="6"/>
  <c r="P20" i="6"/>
  <c r="D20" i="6"/>
  <c r="L27" i="6"/>
  <c r="AB19" i="6"/>
  <c r="AJ24" i="6"/>
  <c r="P30" i="6"/>
  <c r="D30" i="6"/>
  <c r="AB15" i="6"/>
  <c r="L22" i="6"/>
  <c r="D22" i="6"/>
  <c r="P15" i="6"/>
  <c r="D15" i="6"/>
  <c r="L10" i="6"/>
  <c r="D10" i="6"/>
  <c r="P11" i="6"/>
  <c r="AJ11" i="6"/>
  <c r="L32" i="6"/>
  <c r="D32" i="6"/>
  <c r="P33" i="6"/>
  <c r="D33" i="6"/>
  <c r="AB29" i="6"/>
  <c r="AJ13" i="6"/>
  <c r="L11" i="6"/>
  <c r="D11" i="6"/>
  <c r="P16" i="6"/>
  <c r="L18" i="6"/>
  <c r="D18" i="6"/>
  <c r="AB12" i="6"/>
  <c r="L14" i="6"/>
  <c r="D14" i="6"/>
  <c r="AB24" i="6"/>
  <c r="D26" i="6"/>
  <c r="D11" i="14"/>
  <c r="D8" i="4"/>
  <c r="D29" i="6"/>
  <c r="D24" i="6"/>
  <c r="D12" i="7"/>
  <c r="D10" i="7"/>
  <c r="D4" i="7"/>
  <c r="D19" i="8"/>
  <c r="D14" i="8"/>
  <c r="D6" i="8"/>
  <c r="D10" i="8"/>
  <c r="D4" i="8"/>
  <c r="D4" i="14"/>
  <c r="D10" i="14"/>
  <c r="D12" i="14"/>
  <c r="D11" i="8"/>
  <c r="D9" i="7"/>
  <c r="D16" i="6"/>
  <c r="D19" i="6"/>
  <c r="D9" i="13"/>
  <c r="D4" i="13"/>
  <c r="D7" i="13"/>
  <c r="D12" i="13"/>
  <c r="D5" i="13"/>
  <c r="D5" i="14"/>
  <c r="D9" i="14"/>
  <c r="D6" i="14"/>
  <c r="D7" i="14"/>
  <c r="D8" i="8"/>
  <c r="D7" i="8"/>
  <c r="D13" i="8"/>
  <c r="D17" i="8"/>
  <c r="D9" i="8"/>
  <c r="D6" i="7"/>
  <c r="D13" i="6"/>
  <c r="D27" i="6"/>
  <c r="D12" i="6"/>
  <c r="D9" i="6"/>
  <c r="D20" i="4"/>
  <c r="D14" i="13"/>
  <c r="D18" i="13"/>
  <c r="D25" i="13"/>
  <c r="D12" i="2"/>
  <c r="D30" i="4"/>
  <c r="D25" i="4"/>
  <c r="D24" i="4"/>
  <c r="D22" i="4"/>
  <c r="D23" i="4"/>
  <c r="D17" i="4"/>
  <c r="D26" i="4"/>
  <c r="D31" i="4"/>
  <c r="D28" i="4"/>
  <c r="D27" i="4"/>
  <c r="D29" i="4"/>
  <c r="D32" i="4"/>
  <c r="D5" i="4"/>
  <c r="D19" i="4"/>
  <c r="D16" i="4"/>
  <c r="D18" i="4"/>
  <c r="D21" i="4"/>
  <c r="D9" i="4"/>
  <c r="D14" i="4"/>
  <c r="D6" i="4"/>
  <c r="D11" i="4"/>
  <c r="D12" i="4"/>
  <c r="D7" i="4"/>
  <c r="D15" i="4"/>
  <c r="D13" i="4"/>
  <c r="D8" i="2" l="1"/>
  <c r="D11" i="2"/>
  <c r="D7" i="2"/>
  <c r="D4" i="5"/>
  <c r="D15" i="5"/>
  <c r="D12" i="5"/>
  <c r="D10" i="5"/>
  <c r="D14" i="5"/>
  <c r="D17" i="5"/>
  <c r="D6" i="5"/>
  <c r="D5" i="5"/>
  <c r="D13" i="5"/>
</calcChain>
</file>

<file path=xl/sharedStrings.xml><?xml version="1.0" encoding="utf-8"?>
<sst xmlns="http://schemas.openxmlformats.org/spreadsheetml/2006/main" count="544" uniqueCount="199">
  <si>
    <t>Dětská atletická liga 2017 - bodování - 2010 a ml. DÍVKY Atletická školka</t>
  </si>
  <si>
    <t>poř.</t>
  </si>
  <si>
    <t>příjmení a jméno</t>
  </si>
  <si>
    <t>datum nar.</t>
  </si>
  <si>
    <t>body celkem</t>
  </si>
  <si>
    <t>Jarní běh kolem Komory 11.4.</t>
  </si>
  <si>
    <t>1. odpoledne s DAL 26.4</t>
  </si>
  <si>
    <t>2. odpoledne s DAL 3.5</t>
  </si>
  <si>
    <t>3. odpoledne s DAL 17.5</t>
  </si>
  <si>
    <t>4. odpoledne s DAL 31.5</t>
  </si>
  <si>
    <t>5. odpoledne s DAL 13.9</t>
  </si>
  <si>
    <t>6. odpoledne s DAL 20.9</t>
  </si>
  <si>
    <t>7. odpoledne s DAL 11.11</t>
  </si>
  <si>
    <t>účast</t>
  </si>
  <si>
    <t>body</t>
  </si>
  <si>
    <t>suma</t>
  </si>
  <si>
    <t>Dušáková Denisa</t>
  </si>
  <si>
    <t>Šůnová Barbora</t>
  </si>
  <si>
    <t>Pospíchalová Kamila</t>
  </si>
  <si>
    <t>Pitlíková Eliška</t>
  </si>
  <si>
    <t>Bromová Karolína</t>
  </si>
  <si>
    <t>Bicanová Karolína</t>
  </si>
  <si>
    <t xml:space="preserve"> </t>
  </si>
  <si>
    <t>Makovcová Lucie</t>
  </si>
  <si>
    <t>Jordánová Bára</t>
  </si>
  <si>
    <t>Kosíková Tereza</t>
  </si>
  <si>
    <t>Ratajová Johana</t>
  </si>
  <si>
    <t>Hronová Ema</t>
  </si>
  <si>
    <t>Kubíčková Klára</t>
  </si>
  <si>
    <t>Hlávková Kateřina</t>
  </si>
  <si>
    <t>Linhartová Lucie</t>
  </si>
  <si>
    <t>Kudličová Magda</t>
  </si>
  <si>
    <t>Čapková Eliška</t>
  </si>
  <si>
    <t>Dvořáčková Veronika</t>
  </si>
  <si>
    <t>Doležalová Jolana</t>
  </si>
  <si>
    <t>Kubátová Ema</t>
  </si>
  <si>
    <t>Mikotová Ema</t>
  </si>
  <si>
    <t>Janouchová Eliška</t>
  </si>
  <si>
    <t>Dětská atletická liga 2017 - bodování - 2010 a ml.Chlapci Atletická školka</t>
  </si>
  <si>
    <t>7. odpoledne s DAL 11.1.2017</t>
  </si>
  <si>
    <t>Švadlena Martin</t>
  </si>
  <si>
    <t>Ťupa David</t>
  </si>
  <si>
    <t xml:space="preserve">Manuel Kristián </t>
  </si>
  <si>
    <t>Bartáček Adam</t>
  </si>
  <si>
    <t>Weinhauer Jan</t>
  </si>
  <si>
    <t xml:space="preserve">Hotový Martin </t>
  </si>
  <si>
    <t xml:space="preserve">Mašek Antonín </t>
  </si>
  <si>
    <t xml:space="preserve">Škrdle Adam </t>
  </si>
  <si>
    <t>Koutník Tomáš</t>
  </si>
  <si>
    <t>Komárek Michael</t>
  </si>
  <si>
    <t>Vansa Tobiáš</t>
  </si>
  <si>
    <t xml:space="preserve">Makovec Michal </t>
  </si>
  <si>
    <t>Kalousek Matyáš</t>
  </si>
  <si>
    <t xml:space="preserve">Mazánek Lukáš </t>
  </si>
  <si>
    <t>Švec Dominik</t>
  </si>
  <si>
    <t xml:space="preserve">Kukla Toník </t>
  </si>
  <si>
    <t>Basík Jan</t>
  </si>
  <si>
    <t xml:space="preserve">Volný Martin </t>
  </si>
  <si>
    <t xml:space="preserve">Příhoda Jakub </t>
  </si>
  <si>
    <t>Vybíral David</t>
  </si>
  <si>
    <t xml:space="preserve">Vondrys Michal </t>
  </si>
  <si>
    <t>Petrů Martin</t>
  </si>
  <si>
    <t>Procházka Radim</t>
  </si>
  <si>
    <t>Šuléř Matěj</t>
  </si>
  <si>
    <t>Kupka Lukáš</t>
  </si>
  <si>
    <t xml:space="preserve">Sedláček Ondřej </t>
  </si>
  <si>
    <t>Sedláček Marek</t>
  </si>
  <si>
    <t>Matyášek David</t>
  </si>
  <si>
    <t>Suda Sebastián</t>
  </si>
  <si>
    <t>Munster Petr</t>
  </si>
  <si>
    <t>Holuša David</t>
  </si>
  <si>
    <t>Dětská atletická liga 2017 - bodování - 2008-2009 DÍVKY Minipřípravka</t>
  </si>
  <si>
    <t>Šůnová Tereza</t>
  </si>
  <si>
    <t>Mikšovská Kristýna</t>
  </si>
  <si>
    <t>Zímová Daniela</t>
  </si>
  <si>
    <t>Koutníková Eliška</t>
  </si>
  <si>
    <t>Řezáčová Zuzana</t>
  </si>
  <si>
    <t>Manuel Linda</t>
  </si>
  <si>
    <t>Blacká Kateřina</t>
  </si>
  <si>
    <t>Skučková Barbora</t>
  </si>
  <si>
    <t>Kalálová Kateřina</t>
  </si>
  <si>
    <t>Maleninská Beáta</t>
  </si>
  <si>
    <t>Kofroňová Alžběta</t>
  </si>
  <si>
    <t>Spěváčková Kristýna</t>
  </si>
  <si>
    <t>Kolláriková Kristýna</t>
  </si>
  <si>
    <t>Plachá Nora</t>
  </si>
  <si>
    <t>Švecová Anna</t>
  </si>
  <si>
    <t>Čápová Šárka</t>
  </si>
  <si>
    <t>Liner Ema</t>
  </si>
  <si>
    <t>Čápová Denisa</t>
  </si>
  <si>
    <t>Smutníková Eliška</t>
  </si>
  <si>
    <t>Pospíchalová Veronika</t>
  </si>
  <si>
    <t>Linhartová Tereza</t>
  </si>
  <si>
    <t>Bastlová Karolína</t>
  </si>
  <si>
    <t>Šuléřová Adéla</t>
  </si>
  <si>
    <t>Vondrysová Nikola</t>
  </si>
  <si>
    <t>Zíková Natálie</t>
  </si>
  <si>
    <t>Doležalová Tereza</t>
  </si>
  <si>
    <t>Houdková Marie</t>
  </si>
  <si>
    <t>Majbová Viktorie</t>
  </si>
  <si>
    <t>Kubíčková Žaneta</t>
  </si>
  <si>
    <t>Dětská atletická liga 2017 - bodování - 2008-2009 CHLAPCI Minipřípravka</t>
  </si>
  <si>
    <t>1. odpoledne s DAL 27.4</t>
  </si>
  <si>
    <t>Dušák Matěj</t>
  </si>
  <si>
    <t>Lemberka Jan</t>
  </si>
  <si>
    <t>Kaláb David</t>
  </si>
  <si>
    <t xml:space="preserve">Maleninský Ondřej </t>
  </si>
  <si>
    <t>Křížek Alex</t>
  </si>
  <si>
    <t>Procházka Adam</t>
  </si>
  <si>
    <t>Chvojsík Nikolas</t>
  </si>
  <si>
    <t>Rozum Jan</t>
  </si>
  <si>
    <t>Weinhauer Jakub</t>
  </si>
  <si>
    <t>Tobiáš Petrů</t>
  </si>
  <si>
    <t>Selnar Vojtěch</t>
  </si>
  <si>
    <t>Komárek Martin</t>
  </si>
  <si>
    <t>Španvirt Vojtěch</t>
  </si>
  <si>
    <t>Chvojsík Mathias</t>
  </si>
  <si>
    <t>Kukla František</t>
  </si>
  <si>
    <t>Slivka Vojtěch</t>
  </si>
  <si>
    <t>Kuželka Vojtěch</t>
  </si>
  <si>
    <t>Plešák Robert</t>
  </si>
  <si>
    <t>Dětská atletická liga 2017 - bodování - 2006-2007 DÍVKY Přípravka</t>
  </si>
  <si>
    <t>3. odpoledne s DAL        17.5</t>
  </si>
  <si>
    <t>Lorencová Tereza</t>
  </si>
  <si>
    <t>Černá Michaela</t>
  </si>
  <si>
    <t>Petrů Thea</t>
  </si>
  <si>
    <t>Rypáčková Andrea</t>
  </si>
  <si>
    <t>Kutová Veronika</t>
  </si>
  <si>
    <t>Fišerová Aneta</t>
  </si>
  <si>
    <t>Stolinová Eliška</t>
  </si>
  <si>
    <t>Peniašteková Kateřina</t>
  </si>
  <si>
    <t>Láchová tereza</t>
  </si>
  <si>
    <t>Chmátalová Lucie</t>
  </si>
  <si>
    <t>Borová Bára</t>
  </si>
  <si>
    <t>Pospíchalová Tereza</t>
  </si>
  <si>
    <t>5.5.2006</t>
  </si>
  <si>
    <t>Čápová Tereza</t>
  </si>
  <si>
    <t>Slivková Eliška</t>
  </si>
  <si>
    <t>Veselá Daniela</t>
  </si>
  <si>
    <t>Mácová Markéta</t>
  </si>
  <si>
    <t>Příhodová Eliška</t>
  </si>
  <si>
    <t>Bartošová Karolína</t>
  </si>
  <si>
    <t>Houdková Zuzana</t>
  </si>
  <si>
    <t>Šišková Anna Marie</t>
  </si>
  <si>
    <t>Běhounová Michaela</t>
  </si>
  <si>
    <t>Zelenková Amalie</t>
  </si>
  <si>
    <t>Marušová Linda</t>
  </si>
  <si>
    <t>Štrinclová Sára</t>
  </si>
  <si>
    <t>Míková Viktorie</t>
  </si>
  <si>
    <t>Gregorová Adéla</t>
  </si>
  <si>
    <t>Čechová Veronika</t>
  </si>
  <si>
    <t>Skučková Klára</t>
  </si>
  <si>
    <t>Zemanová Anna</t>
  </si>
  <si>
    <t>Volfová Hana</t>
  </si>
  <si>
    <t>Zpěváková Karolína</t>
  </si>
  <si>
    <t>Drábková Pavla</t>
  </si>
  <si>
    <t>Dětská atletická liga 2017 - bodování - 2006-2007 CHLAPCI Přípravka</t>
  </si>
  <si>
    <t>Molík Petr</t>
  </si>
  <si>
    <t>Dohnal Jakub</t>
  </si>
  <si>
    <t>Steinke René</t>
  </si>
  <si>
    <t>Šilhan Jakub</t>
  </si>
  <si>
    <t>Dolista Jan</t>
  </si>
  <si>
    <t>Dušek Martin</t>
  </si>
  <si>
    <t>Kratochvíl Filip</t>
  </si>
  <si>
    <t>Pleskač Ondřej</t>
  </si>
  <si>
    <t>Volf Marek</t>
  </si>
  <si>
    <t>Pospíchal Jan</t>
  </si>
  <si>
    <t>Adam František</t>
  </si>
  <si>
    <t>Dětská atletická liga 2017 - bodování 2004- 2005 DÍVKY Mladší žákyně</t>
  </si>
  <si>
    <t>Kovářová Julie</t>
  </si>
  <si>
    <t>Hodinová Tereza</t>
  </si>
  <si>
    <t>Skaláková Aneta</t>
  </si>
  <si>
    <t>Příhodová Barbora</t>
  </si>
  <si>
    <t>Kutová Lucie</t>
  </si>
  <si>
    <t>Nováková Denisa</t>
  </si>
  <si>
    <t>Borová Anna</t>
  </si>
  <si>
    <t>Manuel Lurdes</t>
  </si>
  <si>
    <t>Průchová Klára</t>
  </si>
  <si>
    <t>Hubenková Klára</t>
  </si>
  <si>
    <t>Plešáková Michaela</t>
  </si>
  <si>
    <t>Kummelová Agáta</t>
  </si>
  <si>
    <t>Turková Melanie</t>
  </si>
  <si>
    <t>Kofroňová Tereza</t>
  </si>
  <si>
    <t>Rozmušová Michaela</t>
  </si>
  <si>
    <t>Doudová Žofie</t>
  </si>
  <si>
    <t>Kolmanová Kristýna</t>
  </si>
  <si>
    <t>Dětská atletická liga 2017 - bodování 2004 -2005 CHLAPCI mladší žáci</t>
  </si>
  <si>
    <t>7. odpoledne s DAL 12.11</t>
  </si>
  <si>
    <t>Rodr Vojtěch</t>
  </si>
  <si>
    <t>Lemberka Ondřej</t>
  </si>
  <si>
    <t>Novotný Dominik</t>
  </si>
  <si>
    <t>Mikulanda Jan</t>
  </si>
  <si>
    <t>Doležálek Viktor</t>
  </si>
  <si>
    <t>Rác Lukáš</t>
  </si>
  <si>
    <t>Langmuller David</t>
  </si>
  <si>
    <t>Svoboda Petr</t>
  </si>
  <si>
    <t>Skuček Jakub</t>
  </si>
  <si>
    <t>Basík Vojtěch</t>
  </si>
  <si>
    <t>Matyáš Petrů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</si>
</sst>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27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imes New Roman"/>
      <family val="1"/>
      <charset val="238"/>
    </font>
    <font>
      <b/>
      <sz val="16"/>
      <name val="Comic Sans MS"/>
      <family val="4"/>
      <charset val="238"/>
    </font>
    <font>
      <sz val="16"/>
      <name val="Comic Sans MS"/>
      <family val="4"/>
      <charset val="238"/>
    </font>
    <font>
      <b/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Calibri"/>
      <family val="2"/>
      <charset val="238"/>
    </font>
    <font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41"/>
      </patternFill>
    </fill>
  </fills>
  <borders count="77"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9" fillId="0" borderId="0"/>
    <xf numFmtId="0" fontId="1" fillId="0" borderId="0"/>
  </cellStyleXfs>
  <cellXfs count="21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4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3" fillId="0" borderId="17" xfId="0" applyFont="1" applyBorder="1" applyAlignment="1">
      <alignment horizontal="left" vertical="center"/>
    </xf>
    <xf numFmtId="14" fontId="13" fillId="0" borderId="17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17" xfId="0" applyBorder="1"/>
    <xf numFmtId="0" fontId="0" fillId="0" borderId="0" xfId="0" applyBorder="1"/>
    <xf numFmtId="164" fontId="0" fillId="0" borderId="17" xfId="0" applyNumberFormat="1" applyBorder="1"/>
    <xf numFmtId="164" fontId="0" fillId="0" borderId="0" xfId="0" applyNumberFormat="1" applyBorder="1"/>
    <xf numFmtId="0" fontId="0" fillId="0" borderId="0" xfId="0" applyFill="1" applyBorder="1"/>
    <xf numFmtId="0" fontId="12" fillId="2" borderId="17" xfId="0" applyFont="1" applyFill="1" applyBorder="1" applyAlignment="1">
      <alignment horizontal="center" vertical="center"/>
    </xf>
    <xf numFmtId="0" fontId="13" fillId="6" borderId="17" xfId="0" applyFont="1" applyFill="1" applyBorder="1" applyAlignment="1">
      <alignment horizontal="left" vertical="center"/>
    </xf>
    <xf numFmtId="14" fontId="13" fillId="6" borderId="17" xfId="0" applyNumberFormat="1" applyFont="1" applyFill="1" applyBorder="1" applyAlignment="1">
      <alignment horizontal="center" vertical="center"/>
    </xf>
    <xf numFmtId="0" fontId="20" fillId="0" borderId="17" xfId="0" applyFont="1" applyBorder="1" applyAlignment="1">
      <alignment horizontal="left" vertical="center"/>
    </xf>
    <xf numFmtId="14" fontId="20" fillId="0" borderId="17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14" fontId="21" fillId="6" borderId="17" xfId="0" applyNumberFormat="1" applyFont="1" applyFill="1" applyBorder="1" applyAlignment="1">
      <alignment horizontal="right"/>
    </xf>
    <xf numFmtId="14" fontId="14" fillId="0" borderId="17" xfId="0" applyNumberFormat="1" applyFont="1" applyBorder="1"/>
    <xf numFmtId="14" fontId="15" fillId="6" borderId="17" xfId="2" applyNumberFormat="1" applyFont="1" applyFill="1" applyBorder="1" applyAlignment="1">
      <alignment horizontal="right"/>
    </xf>
    <xf numFmtId="0" fontId="10" fillId="7" borderId="17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left" vertical="center"/>
    </xf>
    <xf numFmtId="0" fontId="11" fillId="8" borderId="17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8" borderId="29" xfId="0" applyFont="1" applyFill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2" fontId="12" fillId="0" borderId="17" xfId="0" applyNumberFormat="1" applyFont="1" applyFill="1" applyBorder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" fontId="12" fillId="0" borderId="17" xfId="0" applyNumberFormat="1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/>
    </xf>
    <xf numFmtId="0" fontId="9" fillId="4" borderId="30" xfId="0" applyFont="1" applyFill="1" applyBorder="1" applyAlignment="1">
      <alignment horizontal="center" vertical="center"/>
    </xf>
    <xf numFmtId="2" fontId="9" fillId="0" borderId="29" xfId="0" applyNumberFormat="1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22" fillId="3" borderId="17" xfId="0" applyFont="1" applyFill="1" applyBorder="1" applyAlignment="1">
      <alignment horizontal="right" vertical="center"/>
    </xf>
    <xf numFmtId="0" fontId="21" fillId="0" borderId="36" xfId="0" applyFont="1" applyBorder="1" applyAlignment="1">
      <alignment horizontal="left" vertical="center"/>
    </xf>
    <xf numFmtId="14" fontId="21" fillId="0" borderId="36" xfId="0" applyNumberFormat="1" applyFont="1" applyBorder="1" applyAlignment="1">
      <alignment horizontal="center" vertical="center"/>
    </xf>
    <xf numFmtId="0" fontId="22" fillId="3" borderId="17" xfId="0" applyFont="1" applyFill="1" applyBorder="1" applyAlignment="1">
      <alignment horizontal="center" vertical="center"/>
    </xf>
    <xf numFmtId="0" fontId="23" fillId="2" borderId="17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4" borderId="17" xfId="0" applyFont="1" applyFill="1" applyBorder="1" applyAlignment="1">
      <alignment horizontal="center" vertical="center"/>
    </xf>
    <xf numFmtId="0" fontId="24" fillId="4" borderId="17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1" fillId="0" borderId="17" xfId="0" applyFont="1" applyBorder="1" applyAlignment="1">
      <alignment horizontal="left" vertical="center"/>
    </xf>
    <xf numFmtId="14" fontId="21" fillId="0" borderId="17" xfId="0" applyNumberFormat="1" applyFont="1" applyBorder="1" applyAlignment="1">
      <alignment horizontal="center" vertical="center"/>
    </xf>
    <xf numFmtId="0" fontId="25" fillId="0" borderId="0" xfId="0" applyFont="1" applyBorder="1"/>
    <xf numFmtId="0" fontId="21" fillId="0" borderId="37" xfId="0" applyFont="1" applyBorder="1" applyAlignment="1">
      <alignment horizontal="left" vertical="center"/>
    </xf>
    <xf numFmtId="14" fontId="21" fillId="0" borderId="37" xfId="0" applyNumberFormat="1" applyFont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1" fillId="6" borderId="17" xfId="0" applyFont="1" applyFill="1" applyBorder="1" applyAlignment="1">
      <alignment horizontal="left" vertical="center"/>
    </xf>
    <xf numFmtId="14" fontId="21" fillId="6" borderId="17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2" borderId="17" xfId="0" applyFont="1" applyFill="1" applyBorder="1" applyAlignment="1">
      <alignment horizontal="center" vertical="center"/>
    </xf>
    <xf numFmtId="0" fontId="24" fillId="0" borderId="17" xfId="0" applyFont="1" applyFill="1" applyBorder="1" applyAlignment="1">
      <alignment horizontal="center" vertical="center"/>
    </xf>
    <xf numFmtId="0" fontId="25" fillId="0" borderId="17" xfId="0" applyFont="1" applyBorder="1" applyProtection="1">
      <protection locked="0"/>
    </xf>
    <xf numFmtId="14" fontId="25" fillId="0" borderId="17" xfId="0" applyNumberFormat="1" applyFont="1" applyBorder="1" applyProtection="1">
      <protection locked="0"/>
    </xf>
    <xf numFmtId="14" fontId="25" fillId="0" borderId="17" xfId="0" applyNumberFormat="1" applyFont="1" applyBorder="1" applyAlignment="1" applyProtection="1">
      <alignment horizontal="center"/>
      <protection locked="0"/>
    </xf>
    <xf numFmtId="0" fontId="23" fillId="8" borderId="17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21" fillId="0" borderId="17" xfId="0" applyNumberFormat="1" applyFont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21" fillId="0" borderId="54" xfId="0" applyFont="1" applyBorder="1" applyAlignment="1">
      <alignment horizontal="left" vertical="center"/>
    </xf>
    <xf numFmtId="0" fontId="26" fillId="0" borderId="17" xfId="0" applyFont="1" applyBorder="1"/>
    <xf numFmtId="14" fontId="21" fillId="0" borderId="54" xfId="0" applyNumberFormat="1" applyFont="1" applyBorder="1" applyAlignment="1">
      <alignment horizontal="center" vertical="center"/>
    </xf>
    <xf numFmtId="14" fontId="26" fillId="0" borderId="17" xfId="0" applyNumberFormat="1" applyFont="1" applyBorder="1"/>
    <xf numFmtId="0" fontId="6" fillId="0" borderId="38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0" fillId="0" borderId="48" xfId="0" applyBorder="1" applyAlignment="1"/>
    <xf numFmtId="0" fontId="2" fillId="0" borderId="2" xfId="0" applyFont="1" applyBorder="1" applyAlignment="1">
      <alignment horizontal="center" vertical="center"/>
    </xf>
    <xf numFmtId="0" fontId="0" fillId="0" borderId="33" xfId="0" applyBorder="1" applyAlignment="1"/>
    <xf numFmtId="0" fontId="0" fillId="0" borderId="34" xfId="0" applyBorder="1" applyAlignment="1"/>
    <xf numFmtId="0" fontId="2" fillId="3" borderId="38" xfId="0" applyFont="1" applyFill="1" applyBorder="1" applyAlignment="1">
      <alignment horizontal="center" vertical="center" wrapText="1"/>
    </xf>
    <xf numFmtId="0" fontId="0" fillId="0" borderId="25" xfId="0" applyBorder="1" applyAlignment="1"/>
    <xf numFmtId="0" fontId="0" fillId="0" borderId="41" xfId="0" applyBorder="1" applyAlignment="1"/>
    <xf numFmtId="0" fontId="0" fillId="0" borderId="47" xfId="0" applyBorder="1" applyAlignment="1"/>
    <xf numFmtId="0" fontId="0" fillId="0" borderId="46" xfId="0" applyBorder="1" applyAlignment="1"/>
    <xf numFmtId="0" fontId="6" fillId="0" borderId="0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/>
    </xf>
    <xf numFmtId="0" fontId="2" fillId="6" borderId="49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6" fillId="0" borderId="51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0" fillId="3" borderId="56" xfId="0" applyFont="1" applyFill="1" applyBorder="1" applyAlignment="1">
      <alignment horizontal="center" vertical="center"/>
    </xf>
    <xf numFmtId="0" fontId="13" fillId="0" borderId="56" xfId="0" applyFont="1" applyBorder="1" applyAlignment="1">
      <alignment horizontal="left" vertical="center"/>
    </xf>
    <xf numFmtId="14" fontId="13" fillId="0" borderId="56" xfId="0" applyNumberFormat="1" applyFont="1" applyBorder="1" applyAlignment="1">
      <alignment horizontal="center" vertical="center"/>
    </xf>
    <xf numFmtId="0" fontId="11" fillId="2" borderId="56" xfId="0" applyFont="1" applyFill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2" fillId="4" borderId="56" xfId="0" applyFont="1" applyFill="1" applyBorder="1" applyAlignment="1">
      <alignment horizontal="center" vertical="center"/>
    </xf>
    <xf numFmtId="0" fontId="14" fillId="0" borderId="56" xfId="0" applyFont="1" applyFill="1" applyBorder="1" applyAlignment="1">
      <alignment horizontal="center" vertical="center"/>
    </xf>
    <xf numFmtId="0" fontId="12" fillId="2" borderId="56" xfId="0" applyFont="1" applyFill="1" applyBorder="1" applyAlignment="1">
      <alignment horizontal="center" vertical="center"/>
    </xf>
    <xf numFmtId="0" fontId="12" fillId="0" borderId="56" xfId="0" applyFont="1" applyFill="1" applyBorder="1" applyAlignment="1">
      <alignment horizontal="center" vertical="center"/>
    </xf>
    <xf numFmtId="0" fontId="11" fillId="8" borderId="56" xfId="0" applyFont="1" applyFill="1" applyBorder="1" applyAlignment="1">
      <alignment horizontal="center" vertical="center"/>
    </xf>
    <xf numFmtId="0" fontId="5" fillId="3" borderId="57" xfId="0" applyFont="1" applyFill="1" applyBorder="1" applyAlignment="1">
      <alignment horizontal="center" vertical="center"/>
    </xf>
    <xf numFmtId="0" fontId="2" fillId="6" borderId="58" xfId="0" applyFont="1" applyFill="1" applyBorder="1" applyAlignment="1">
      <alignment horizontal="center" vertical="center"/>
    </xf>
    <xf numFmtId="0" fontId="2" fillId="0" borderId="59" xfId="0" applyFont="1" applyBorder="1" applyAlignment="1">
      <alignment horizontal="center" vertical="center" wrapText="1"/>
    </xf>
    <xf numFmtId="0" fontId="5" fillId="3" borderId="60" xfId="0" applyFont="1" applyFill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5" fillId="3" borderId="66" xfId="0" applyFont="1" applyFill="1" applyBorder="1" applyAlignment="1">
      <alignment horizontal="center" vertical="center"/>
    </xf>
    <xf numFmtId="0" fontId="2" fillId="6" borderId="67" xfId="0" applyFont="1" applyFill="1" applyBorder="1" applyAlignment="1">
      <alignment horizontal="center" vertical="center"/>
    </xf>
    <xf numFmtId="0" fontId="2" fillId="0" borderId="68" xfId="0" applyFont="1" applyBorder="1" applyAlignment="1">
      <alignment horizontal="center" vertical="center" wrapText="1"/>
    </xf>
    <xf numFmtId="0" fontId="5" fillId="3" borderId="69" xfId="0" applyFont="1" applyFill="1" applyBorder="1" applyAlignment="1">
      <alignment horizontal="center" vertical="center" wrapText="1"/>
    </xf>
    <xf numFmtId="0" fontId="9" fillId="2" borderId="70" xfId="0" applyFont="1" applyFill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9" fillId="4" borderId="71" xfId="0" applyFont="1" applyFill="1" applyBorder="1" applyAlignment="1">
      <alignment horizontal="center" vertical="center"/>
    </xf>
    <xf numFmtId="0" fontId="9" fillId="4" borderId="55" xfId="0" applyFont="1" applyFill="1" applyBorder="1" applyAlignment="1">
      <alignment horizontal="center" vertical="center"/>
    </xf>
    <xf numFmtId="0" fontId="9" fillId="2" borderId="72" xfId="0" applyFont="1" applyFill="1" applyBorder="1" applyAlignment="1">
      <alignment horizontal="center" vertical="center"/>
    </xf>
    <xf numFmtId="0" fontId="9" fillId="0" borderId="73" xfId="0" applyFont="1" applyBorder="1" applyAlignment="1">
      <alignment horizontal="center" vertical="center"/>
    </xf>
    <xf numFmtId="0" fontId="9" fillId="2" borderId="74" xfId="0" applyFont="1" applyFill="1" applyBorder="1" applyAlignment="1">
      <alignment horizontal="center" vertical="center"/>
    </xf>
    <xf numFmtId="0" fontId="9" fillId="0" borderId="71" xfId="0" applyFont="1" applyFill="1" applyBorder="1" applyAlignment="1">
      <alignment horizontal="center" vertical="center"/>
    </xf>
    <xf numFmtId="0" fontId="9" fillId="0" borderId="75" xfId="0" applyFont="1" applyFill="1" applyBorder="1" applyAlignment="1">
      <alignment horizontal="center" vertical="center"/>
    </xf>
    <xf numFmtId="0" fontId="9" fillId="4" borderId="47" xfId="0" applyFont="1" applyFill="1" applyBorder="1" applyAlignment="1">
      <alignment horizontal="center" vertical="center"/>
    </xf>
    <xf numFmtId="0" fontId="9" fillId="8" borderId="74" xfId="0" applyFont="1" applyFill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9" fillId="4" borderId="76" xfId="0" applyFont="1" applyFill="1" applyBorder="1" applyAlignment="1">
      <alignment horizontal="center" vertical="center"/>
    </xf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46"/>
  <sheetViews>
    <sheetView tabSelected="1" zoomScaleNormal="100" workbookViewId="0">
      <pane xSplit="4" ySplit="3" topLeftCell="H4" activePane="bottomRight" state="frozen"/>
      <selection pane="topRight" activeCell="E1" sqref="E1"/>
      <selection pane="bottomLeft" activeCell="A5" sqref="A5"/>
      <selection pane="bottomRight" activeCell="AF3" sqref="AF3"/>
    </sheetView>
  </sheetViews>
  <sheetFormatPr defaultRowHeight="12.75" x14ac:dyDescent="0.2"/>
  <cols>
    <col min="1" max="1" width="5.85546875" style="1" customWidth="1"/>
    <col min="2" max="2" width="23" style="2" customWidth="1"/>
    <col min="3" max="3" width="11.28515625" style="1" customWidth="1"/>
    <col min="4" max="4" width="6" style="1" customWidth="1"/>
    <col min="5" max="7" width="0" style="1" hidden="1" customWidth="1"/>
    <col min="8" max="10" width="3.85546875" style="1" customWidth="1"/>
    <col min="11" max="11" width="4.85546875" style="1" customWidth="1"/>
    <col min="12" max="14" width="3.85546875" style="1" customWidth="1"/>
    <col min="15" max="15" width="4.7109375" style="1" customWidth="1"/>
    <col min="16" max="18" width="3.85546875" style="1" customWidth="1"/>
    <col min="19" max="19" width="4.5703125" style="1" customWidth="1"/>
    <col min="20" max="21" width="3.85546875" style="1" customWidth="1"/>
    <col min="22" max="22" width="3.85546875" style="1" hidden="1" customWidth="1"/>
    <col min="23" max="23" width="3.85546875" style="1" customWidth="1"/>
    <col min="24" max="25" width="4.28515625" style="1" customWidth="1"/>
    <col min="26" max="32" width="3.85546875" style="1" customWidth="1"/>
    <col min="33" max="35" width="0" style="1" hidden="1" customWidth="1"/>
    <col min="36" max="37" width="3.7109375" style="1" customWidth="1"/>
    <col min="38" max="47" width="5.28515625" style="1" customWidth="1"/>
    <col min="48" max="83" width="6.7109375" style="1" customWidth="1"/>
    <col min="84" max="16384" width="9.140625" style="1"/>
  </cols>
  <sheetData>
    <row r="1" spans="1:82" s="4" customFormat="1" ht="50.65" customHeight="1" thickBot="1" x14ac:dyDescent="0.25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82" s="7" customFormat="1" ht="48" customHeight="1" thickBot="1" x14ac:dyDescent="0.25">
      <c r="A2" s="192" t="s">
        <v>1</v>
      </c>
      <c r="B2" s="193" t="s">
        <v>2</v>
      </c>
      <c r="C2" s="194" t="s">
        <v>3</v>
      </c>
      <c r="D2" s="195" t="s">
        <v>4</v>
      </c>
      <c r="E2" s="196" t="s">
        <v>5</v>
      </c>
      <c r="F2" s="196"/>
      <c r="G2" s="196"/>
      <c r="H2" s="197" t="s">
        <v>6</v>
      </c>
      <c r="I2" s="197"/>
      <c r="J2" s="197"/>
      <c r="K2" s="197"/>
      <c r="L2" s="197" t="s">
        <v>7</v>
      </c>
      <c r="M2" s="197"/>
      <c r="N2" s="197"/>
      <c r="O2" s="197"/>
      <c r="P2" s="198" t="s">
        <v>8</v>
      </c>
      <c r="Q2" s="198"/>
      <c r="R2" s="198"/>
      <c r="S2" s="198"/>
      <c r="T2" s="197" t="s">
        <v>9</v>
      </c>
      <c r="U2" s="197"/>
      <c r="V2" s="197"/>
      <c r="W2" s="197"/>
      <c r="X2" s="198" t="s">
        <v>10</v>
      </c>
      <c r="Y2" s="198"/>
      <c r="Z2" s="197" t="s">
        <v>11</v>
      </c>
      <c r="AA2" s="197"/>
      <c r="AB2" s="197"/>
      <c r="AC2" s="197"/>
      <c r="AD2" s="199" t="s">
        <v>12</v>
      </c>
      <c r="AE2" s="200"/>
      <c r="AF2" s="201"/>
      <c r="AG2" s="143"/>
      <c r="AH2" s="143"/>
      <c r="AI2" s="145"/>
      <c r="AJ2" s="5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</row>
    <row r="3" spans="1:82" s="14" customFormat="1" ht="12" customHeight="1" thickBot="1" x14ac:dyDescent="0.25">
      <c r="A3" s="202"/>
      <c r="B3" s="203"/>
      <c r="C3" s="204"/>
      <c r="D3" s="205"/>
      <c r="E3" s="206" t="s">
        <v>13</v>
      </c>
      <c r="F3" s="207" t="s">
        <v>14</v>
      </c>
      <c r="G3" s="208" t="s">
        <v>15</v>
      </c>
      <c r="H3" s="206" t="s">
        <v>13</v>
      </c>
      <c r="I3" s="207" t="s">
        <v>14</v>
      </c>
      <c r="J3" s="207" t="s">
        <v>14</v>
      </c>
      <c r="K3" s="209" t="s">
        <v>15</v>
      </c>
      <c r="L3" s="210" t="s">
        <v>13</v>
      </c>
      <c r="M3" s="207" t="s">
        <v>14</v>
      </c>
      <c r="N3" s="211" t="s">
        <v>14</v>
      </c>
      <c r="O3" s="209" t="s">
        <v>15</v>
      </c>
      <c r="P3" s="212" t="s">
        <v>13</v>
      </c>
      <c r="Q3" s="207" t="s">
        <v>14</v>
      </c>
      <c r="R3" s="207" t="s">
        <v>14</v>
      </c>
      <c r="S3" s="209" t="s">
        <v>15</v>
      </c>
      <c r="T3" s="212" t="s">
        <v>13</v>
      </c>
      <c r="U3" s="213" t="s">
        <v>14</v>
      </c>
      <c r="V3" s="214" t="s">
        <v>14</v>
      </c>
      <c r="W3" s="215" t="s">
        <v>15</v>
      </c>
      <c r="X3" s="212" t="s">
        <v>13</v>
      </c>
      <c r="Y3" s="209" t="s">
        <v>15</v>
      </c>
      <c r="Z3" s="212" t="s">
        <v>13</v>
      </c>
      <c r="AA3" s="216" t="s">
        <v>14</v>
      </c>
      <c r="AB3" s="217" t="s">
        <v>14</v>
      </c>
      <c r="AC3" s="218" t="s">
        <v>15</v>
      </c>
      <c r="AD3" s="212" t="s">
        <v>13</v>
      </c>
      <c r="AE3" s="217" t="s">
        <v>14</v>
      </c>
      <c r="AF3" s="218" t="s">
        <v>15</v>
      </c>
      <c r="AG3" s="12" t="s">
        <v>13</v>
      </c>
      <c r="AH3" s="8" t="s">
        <v>14</v>
      </c>
      <c r="AI3" s="13" t="s">
        <v>15</v>
      </c>
    </row>
    <row r="4" spans="1:82" s="18" customFormat="1" ht="15" x14ac:dyDescent="0.2">
      <c r="A4" s="182">
        <v>1</v>
      </c>
      <c r="B4" s="183" t="s">
        <v>16</v>
      </c>
      <c r="C4" s="184">
        <v>40602</v>
      </c>
      <c r="D4" s="182">
        <f>K4+O4+S4+W4+Y4+AC4+AF4</f>
        <v>108.5</v>
      </c>
      <c r="E4" s="185"/>
      <c r="F4" s="186"/>
      <c r="G4" s="187"/>
      <c r="H4" s="185">
        <v>5</v>
      </c>
      <c r="I4" s="188">
        <v>7</v>
      </c>
      <c r="J4" s="186">
        <v>8</v>
      </c>
      <c r="K4" s="187">
        <f>SUM(H4:J4)</f>
        <v>20</v>
      </c>
      <c r="L4" s="185">
        <v>5</v>
      </c>
      <c r="M4" s="186">
        <v>6.5</v>
      </c>
      <c r="N4" s="186">
        <v>11</v>
      </c>
      <c r="O4" s="187">
        <f>SUM(L4:N4)</f>
        <v>22.5</v>
      </c>
      <c r="P4" s="185">
        <v>5</v>
      </c>
      <c r="Q4" s="186">
        <v>11</v>
      </c>
      <c r="R4" s="186">
        <v>11</v>
      </c>
      <c r="S4" s="187">
        <f>SUM(P4:R4)</f>
        <v>27</v>
      </c>
      <c r="T4" s="189">
        <v>5</v>
      </c>
      <c r="U4" s="190">
        <v>11</v>
      </c>
      <c r="V4" s="190"/>
      <c r="W4" s="187">
        <f>SUM(T4:V4)</f>
        <v>16</v>
      </c>
      <c r="X4" s="185">
        <v>5</v>
      </c>
      <c r="Y4" s="187">
        <f>SUM(X4:X4)</f>
        <v>5</v>
      </c>
      <c r="Z4" s="185">
        <v>5</v>
      </c>
      <c r="AA4" s="191">
        <v>6</v>
      </c>
      <c r="AB4" s="186">
        <v>7</v>
      </c>
      <c r="AC4" s="187">
        <f>SUM(Z4:AB4)</f>
        <v>18</v>
      </c>
      <c r="AD4" s="185"/>
      <c r="AE4" s="186"/>
      <c r="AF4" s="187">
        <f>SUM(AD4,AE4)</f>
        <v>0</v>
      </c>
      <c r="AG4" s="19"/>
      <c r="AH4" s="15"/>
      <c r="AI4" s="20"/>
    </row>
    <row r="5" spans="1:82" s="18" customFormat="1" ht="15" x14ac:dyDescent="0.2">
      <c r="A5" s="34">
        <v>2</v>
      </c>
      <c r="B5" s="40" t="s">
        <v>18</v>
      </c>
      <c r="C5" s="41">
        <v>40299</v>
      </c>
      <c r="D5" s="34">
        <f>K5+O5+S5+W5+Y5+AC5+AF5</f>
        <v>106.5</v>
      </c>
      <c r="E5" s="35"/>
      <c r="F5" s="36"/>
      <c r="G5" s="37"/>
      <c r="H5" s="35">
        <v>5</v>
      </c>
      <c r="I5" s="72">
        <v>9</v>
      </c>
      <c r="J5" s="36">
        <v>11</v>
      </c>
      <c r="K5" s="37">
        <f>SUM(H5:J5)</f>
        <v>25</v>
      </c>
      <c r="L5" s="35">
        <v>5</v>
      </c>
      <c r="M5" s="36">
        <v>6.5</v>
      </c>
      <c r="N5" s="36">
        <v>7</v>
      </c>
      <c r="O5" s="37">
        <f>SUM(L5:N5)</f>
        <v>18.5</v>
      </c>
      <c r="P5" s="35">
        <v>5</v>
      </c>
      <c r="Q5" s="36">
        <v>6</v>
      </c>
      <c r="R5" s="36">
        <v>8</v>
      </c>
      <c r="S5" s="37">
        <f>SUM(P5:R5)</f>
        <v>19</v>
      </c>
      <c r="T5" s="48">
        <v>5</v>
      </c>
      <c r="U5" s="33">
        <v>9</v>
      </c>
      <c r="V5" s="33"/>
      <c r="W5" s="37">
        <f>SUM(T5:V5)</f>
        <v>14</v>
      </c>
      <c r="X5" s="35">
        <v>5</v>
      </c>
      <c r="Y5" s="37">
        <f>SUM(X5:X5)</f>
        <v>5</v>
      </c>
      <c r="Z5" s="35">
        <v>5</v>
      </c>
      <c r="AA5" s="74">
        <v>9</v>
      </c>
      <c r="AB5" s="36">
        <v>11</v>
      </c>
      <c r="AC5" s="37">
        <f>SUM(Z5:AB5)</f>
        <v>25</v>
      </c>
      <c r="AD5" s="35"/>
      <c r="AE5" s="36"/>
      <c r="AF5" s="37">
        <f>SUM(AD5,AE5)</f>
        <v>0</v>
      </c>
      <c r="AG5" s="19"/>
      <c r="AH5" s="15"/>
      <c r="AI5" s="20"/>
    </row>
    <row r="6" spans="1:82" s="18" customFormat="1" ht="15" x14ac:dyDescent="0.2">
      <c r="A6" s="34">
        <v>3</v>
      </c>
      <c r="B6" s="40" t="s">
        <v>17</v>
      </c>
      <c r="C6" s="41">
        <v>40564</v>
      </c>
      <c r="D6" s="34">
        <f>K6+O6+S6+W6+Y6+AC6+AF6</f>
        <v>99</v>
      </c>
      <c r="E6" s="35"/>
      <c r="F6" s="36"/>
      <c r="G6" s="37"/>
      <c r="H6" s="35">
        <v>5</v>
      </c>
      <c r="I6" s="72">
        <v>11</v>
      </c>
      <c r="J6" s="36">
        <v>5</v>
      </c>
      <c r="K6" s="37">
        <f>SUM(H6:J6)</f>
        <v>21</v>
      </c>
      <c r="L6" s="35">
        <v>5</v>
      </c>
      <c r="M6" s="36">
        <v>11</v>
      </c>
      <c r="N6" s="36">
        <v>8.5</v>
      </c>
      <c r="O6" s="37">
        <f>SUM(L6:N6)</f>
        <v>24.5</v>
      </c>
      <c r="P6" s="35">
        <v>5</v>
      </c>
      <c r="Q6" s="36">
        <v>7.5</v>
      </c>
      <c r="R6" s="36">
        <v>6</v>
      </c>
      <c r="S6" s="37">
        <f>SUM(P6:R6)</f>
        <v>18.5</v>
      </c>
      <c r="T6" s="48">
        <v>5</v>
      </c>
      <c r="U6" s="33">
        <v>8</v>
      </c>
      <c r="V6" s="33"/>
      <c r="W6" s="37">
        <f>SUM(T6:V6)</f>
        <v>13</v>
      </c>
      <c r="X6" s="35">
        <v>5</v>
      </c>
      <c r="Y6" s="37">
        <f>SUM(X6:X6)</f>
        <v>5</v>
      </c>
      <c r="Z6" s="35">
        <v>5</v>
      </c>
      <c r="AA6" s="74">
        <v>8</v>
      </c>
      <c r="AB6" s="36">
        <v>4</v>
      </c>
      <c r="AC6" s="37">
        <f>SUM(Z6:AB6)</f>
        <v>17</v>
      </c>
      <c r="AD6" s="35"/>
      <c r="AE6" s="36"/>
      <c r="AF6" s="37">
        <f>SUM(AD6,AE6)</f>
        <v>0</v>
      </c>
      <c r="AG6" s="19"/>
      <c r="AH6" s="15"/>
      <c r="AI6" s="20"/>
    </row>
    <row r="7" spans="1:82" s="18" customFormat="1" ht="15" x14ac:dyDescent="0.2">
      <c r="A7" s="34">
        <v>4</v>
      </c>
      <c r="B7" s="40" t="s">
        <v>19</v>
      </c>
      <c r="C7" s="41">
        <v>40187</v>
      </c>
      <c r="D7" s="34">
        <f>K7+O7+S7+W7+Y7+AC7+AF7</f>
        <v>95</v>
      </c>
      <c r="E7" s="35"/>
      <c r="F7" s="36"/>
      <c r="G7" s="37"/>
      <c r="H7" s="35">
        <v>5</v>
      </c>
      <c r="I7" s="72">
        <v>8</v>
      </c>
      <c r="J7" s="36">
        <v>9</v>
      </c>
      <c r="K7" s="37">
        <f>SUM(H7:J7)</f>
        <v>22</v>
      </c>
      <c r="L7" s="35">
        <v>5</v>
      </c>
      <c r="M7" s="36">
        <v>8</v>
      </c>
      <c r="N7" s="36">
        <v>5</v>
      </c>
      <c r="O7" s="37">
        <f>SUM(L7:N7)</f>
        <v>18</v>
      </c>
      <c r="P7" s="35">
        <v>5</v>
      </c>
      <c r="Q7" s="36">
        <v>5</v>
      </c>
      <c r="R7" s="36">
        <v>5</v>
      </c>
      <c r="S7" s="37">
        <f>SUM(P7:R7)</f>
        <v>15</v>
      </c>
      <c r="T7" s="48">
        <v>5</v>
      </c>
      <c r="U7" s="33">
        <v>5</v>
      </c>
      <c r="V7" s="33"/>
      <c r="W7" s="37">
        <f>SUM(T7:V7)</f>
        <v>10</v>
      </c>
      <c r="X7" s="35">
        <v>5</v>
      </c>
      <c r="Y7" s="37">
        <f>SUM(X7:X7)</f>
        <v>5</v>
      </c>
      <c r="Z7" s="35">
        <v>5</v>
      </c>
      <c r="AA7" s="74">
        <v>11</v>
      </c>
      <c r="AB7" s="36">
        <v>9</v>
      </c>
      <c r="AC7" s="37">
        <f>SUM(Z7:AB7)</f>
        <v>25</v>
      </c>
      <c r="AD7" s="35"/>
      <c r="AE7" s="36"/>
      <c r="AF7" s="37">
        <f>SUM(AD7,AE7)</f>
        <v>0</v>
      </c>
      <c r="AG7" s="19"/>
      <c r="AH7" s="15"/>
      <c r="AI7" s="20"/>
    </row>
    <row r="8" spans="1:82" s="18" customFormat="1" ht="15" x14ac:dyDescent="0.2">
      <c r="A8" s="34">
        <v>5</v>
      </c>
      <c r="B8" s="40" t="s">
        <v>20</v>
      </c>
      <c r="C8" s="41">
        <v>40624</v>
      </c>
      <c r="D8" s="34">
        <f>K8+O8+S8+W8+Y8+AC8+AF8</f>
        <v>77</v>
      </c>
      <c r="E8" s="35"/>
      <c r="F8" s="36"/>
      <c r="G8" s="37"/>
      <c r="H8" s="35">
        <v>5</v>
      </c>
      <c r="I8" s="72">
        <v>1</v>
      </c>
      <c r="J8" s="36">
        <v>1</v>
      </c>
      <c r="K8" s="37">
        <f>SUM(H8:J8)</f>
        <v>7</v>
      </c>
      <c r="L8" s="35">
        <v>5</v>
      </c>
      <c r="M8" s="36">
        <v>4.5</v>
      </c>
      <c r="N8" s="36">
        <v>8.5</v>
      </c>
      <c r="O8" s="37">
        <f>SUM(L8:N8)</f>
        <v>18</v>
      </c>
      <c r="P8" s="35">
        <v>5</v>
      </c>
      <c r="Q8" s="36">
        <v>9</v>
      </c>
      <c r="R8" s="36">
        <v>4</v>
      </c>
      <c r="S8" s="37">
        <f>SUM(P8:R8)</f>
        <v>18</v>
      </c>
      <c r="T8" s="48">
        <v>5</v>
      </c>
      <c r="U8" s="33">
        <v>4</v>
      </c>
      <c r="V8" s="33"/>
      <c r="W8" s="37">
        <f>SUM(T8:V8)</f>
        <v>9</v>
      </c>
      <c r="X8" s="35">
        <v>5</v>
      </c>
      <c r="Y8" s="37">
        <f>SUM(X8:X8)</f>
        <v>5</v>
      </c>
      <c r="Z8" s="35">
        <v>5</v>
      </c>
      <c r="AA8" s="74">
        <v>7</v>
      </c>
      <c r="AB8" s="36">
        <v>8</v>
      </c>
      <c r="AC8" s="37">
        <f>SUM(Z8:AB8)</f>
        <v>20</v>
      </c>
      <c r="AD8" s="35"/>
      <c r="AE8" s="36"/>
      <c r="AF8" s="37">
        <f>SUM(AD8,AE8)</f>
        <v>0</v>
      </c>
      <c r="AG8" s="19"/>
      <c r="AH8" s="15"/>
      <c r="AI8" s="20"/>
    </row>
    <row r="9" spans="1:82" s="18" customFormat="1" ht="15" x14ac:dyDescent="0.2">
      <c r="A9" s="34">
        <v>6</v>
      </c>
      <c r="B9" s="40" t="s">
        <v>21</v>
      </c>
      <c r="C9" s="41">
        <v>40522</v>
      </c>
      <c r="D9" s="34">
        <f>K9+O9+S9+W9+Y9+AC9+AF9</f>
        <v>60.5</v>
      </c>
      <c r="E9" s="35"/>
      <c r="F9" s="36"/>
      <c r="G9" s="37"/>
      <c r="H9" s="35">
        <v>5</v>
      </c>
      <c r="I9" s="72">
        <v>5</v>
      </c>
      <c r="J9" s="36">
        <v>3</v>
      </c>
      <c r="K9" s="37">
        <f>SUM(H9:J9)</f>
        <v>13</v>
      </c>
      <c r="L9" s="35">
        <v>5</v>
      </c>
      <c r="M9" s="36">
        <v>3</v>
      </c>
      <c r="N9" s="36">
        <v>6</v>
      </c>
      <c r="O9" s="37">
        <f>SUM(L9:N9)</f>
        <v>14</v>
      </c>
      <c r="P9" s="35">
        <v>5</v>
      </c>
      <c r="Q9" s="36">
        <v>7.5</v>
      </c>
      <c r="R9" s="36">
        <v>9</v>
      </c>
      <c r="S9" s="37">
        <f>SUM(P9:R9)</f>
        <v>21.5</v>
      </c>
      <c r="T9" s="48">
        <v>5</v>
      </c>
      <c r="U9" s="33">
        <v>7</v>
      </c>
      <c r="V9" s="33"/>
      <c r="W9" s="37">
        <f>SUM(T9:V9)</f>
        <v>12</v>
      </c>
      <c r="X9" s="35"/>
      <c r="Y9" s="37">
        <f>SUM(X9:X9)</f>
        <v>0</v>
      </c>
      <c r="Z9" s="35"/>
      <c r="AA9" s="74"/>
      <c r="AB9" s="36"/>
      <c r="AC9" s="37">
        <f>SUM(Z9:AB9)</f>
        <v>0</v>
      </c>
      <c r="AD9" s="35"/>
      <c r="AE9" s="36"/>
      <c r="AF9" s="37">
        <f>SUM(AD9,AE9)</f>
        <v>0</v>
      </c>
      <c r="AG9" s="19"/>
      <c r="AH9" s="15"/>
      <c r="AI9" s="20"/>
      <c r="AQ9" s="18" t="s">
        <v>22</v>
      </c>
    </row>
    <row r="10" spans="1:82" s="18" customFormat="1" ht="15" x14ac:dyDescent="0.2">
      <c r="A10" s="34">
        <v>7</v>
      </c>
      <c r="B10" s="40" t="s">
        <v>23</v>
      </c>
      <c r="C10" s="41">
        <v>40320</v>
      </c>
      <c r="D10" s="34">
        <f>K10+O10+S10+W10+Y10+AC10+AF10</f>
        <v>51</v>
      </c>
      <c r="E10" s="35"/>
      <c r="F10" s="36"/>
      <c r="G10" s="37"/>
      <c r="H10" s="35">
        <v>5</v>
      </c>
      <c r="I10" s="72">
        <v>6</v>
      </c>
      <c r="J10" s="36">
        <v>6</v>
      </c>
      <c r="K10" s="37">
        <f>SUM(H10:J10)</f>
        <v>17</v>
      </c>
      <c r="L10" s="35">
        <v>5</v>
      </c>
      <c r="M10" s="36">
        <v>2</v>
      </c>
      <c r="N10" s="36">
        <v>3</v>
      </c>
      <c r="O10" s="37">
        <f>SUM(L10:N10)</f>
        <v>10</v>
      </c>
      <c r="P10" s="35">
        <v>5</v>
      </c>
      <c r="Q10" s="36">
        <v>3</v>
      </c>
      <c r="R10" s="36">
        <v>3</v>
      </c>
      <c r="S10" s="37">
        <f>SUM(P10:R10)</f>
        <v>11</v>
      </c>
      <c r="T10" s="48">
        <v>5</v>
      </c>
      <c r="U10" s="33">
        <v>3</v>
      </c>
      <c r="V10" s="33"/>
      <c r="W10" s="37">
        <f>SUM(T10:V10)</f>
        <v>8</v>
      </c>
      <c r="X10" s="35">
        <v>5</v>
      </c>
      <c r="Y10" s="37">
        <f>SUM(X10:X10)</f>
        <v>5</v>
      </c>
      <c r="Z10" s="35"/>
      <c r="AA10" s="74"/>
      <c r="AB10" s="36"/>
      <c r="AC10" s="37">
        <f>SUM(Z10:AB10)</f>
        <v>0</v>
      </c>
      <c r="AD10" s="35"/>
      <c r="AE10" s="36"/>
      <c r="AF10" s="37">
        <f>SUM(AD10,AE10)</f>
        <v>0</v>
      </c>
      <c r="AG10" s="19"/>
      <c r="AH10" s="15"/>
      <c r="AI10" s="20"/>
    </row>
    <row r="11" spans="1:82" s="18" customFormat="1" ht="15" x14ac:dyDescent="0.2">
      <c r="A11" s="34">
        <v>8</v>
      </c>
      <c r="B11" s="40" t="s">
        <v>24</v>
      </c>
      <c r="C11" s="41">
        <v>40257</v>
      </c>
      <c r="D11" s="34">
        <f>K11+O11+S11+W11+Y11+AC11+AF11</f>
        <v>50</v>
      </c>
      <c r="E11" s="35"/>
      <c r="F11" s="36"/>
      <c r="G11" s="37"/>
      <c r="H11" s="35"/>
      <c r="I11" s="36"/>
      <c r="J11" s="36"/>
      <c r="K11" s="37">
        <f>SUM(H11:J11)</f>
        <v>0</v>
      </c>
      <c r="L11" s="35">
        <v>5</v>
      </c>
      <c r="M11" s="36">
        <v>9</v>
      </c>
      <c r="N11" s="36">
        <v>4</v>
      </c>
      <c r="O11" s="37">
        <f>SUM(L11:N11)</f>
        <v>18</v>
      </c>
      <c r="P11" s="35">
        <v>5</v>
      </c>
      <c r="Q11" s="36">
        <v>4</v>
      </c>
      <c r="R11" s="36">
        <v>7</v>
      </c>
      <c r="S11" s="37">
        <f>SUM(P11:R11)</f>
        <v>16</v>
      </c>
      <c r="T11" s="48">
        <v>5</v>
      </c>
      <c r="U11" s="33">
        <v>6</v>
      </c>
      <c r="V11" s="33"/>
      <c r="W11" s="37">
        <f>SUM(T11:V11)</f>
        <v>11</v>
      </c>
      <c r="X11" s="35">
        <v>5</v>
      </c>
      <c r="Y11" s="37">
        <f>SUM(X11:X11)</f>
        <v>5</v>
      </c>
      <c r="Z11" s="35"/>
      <c r="AA11" s="74"/>
      <c r="AB11" s="36"/>
      <c r="AC11" s="37">
        <f>SUM(Z11:AB11)</f>
        <v>0</v>
      </c>
      <c r="AD11" s="35"/>
      <c r="AE11" s="36"/>
      <c r="AF11" s="37">
        <f>SUM(AD11,AE11)</f>
        <v>0</v>
      </c>
      <c r="AG11" s="19"/>
      <c r="AH11" s="15"/>
      <c r="AI11" s="20"/>
    </row>
    <row r="12" spans="1:82" s="18" customFormat="1" ht="15" x14ac:dyDescent="0.2">
      <c r="A12" s="34">
        <v>9</v>
      </c>
      <c r="B12" s="40" t="s">
        <v>25</v>
      </c>
      <c r="C12" s="41">
        <v>40714</v>
      </c>
      <c r="D12" s="34">
        <f>K12+O12+S12+W12+Y12+AC12+AF12</f>
        <v>34</v>
      </c>
      <c r="E12" s="35"/>
      <c r="F12" s="36"/>
      <c r="G12" s="37"/>
      <c r="H12" s="35">
        <v>5</v>
      </c>
      <c r="I12" s="36"/>
      <c r="J12" s="36"/>
      <c r="K12" s="37">
        <f>SUM(H12:J12)</f>
        <v>5</v>
      </c>
      <c r="L12" s="35">
        <v>5</v>
      </c>
      <c r="M12" s="36"/>
      <c r="N12" s="36"/>
      <c r="O12" s="37">
        <f>SUM(L12:N12)</f>
        <v>5</v>
      </c>
      <c r="P12" s="35">
        <v>5</v>
      </c>
      <c r="Q12" s="36"/>
      <c r="R12" s="36"/>
      <c r="S12" s="37">
        <f>SUM(P12:R12)</f>
        <v>5</v>
      </c>
      <c r="T12" s="48"/>
      <c r="U12" s="33"/>
      <c r="V12" s="33"/>
      <c r="W12" s="37">
        <f>SUM(T12:U12)</f>
        <v>0</v>
      </c>
      <c r="X12" s="35">
        <v>5</v>
      </c>
      <c r="Y12" s="37">
        <f>SUM(X12:X12)</f>
        <v>5</v>
      </c>
      <c r="Z12" s="35">
        <v>5</v>
      </c>
      <c r="AA12" s="74">
        <v>4</v>
      </c>
      <c r="AB12" s="36">
        <v>5</v>
      </c>
      <c r="AC12" s="37">
        <f>SUM(Z12:AB12)</f>
        <v>14</v>
      </c>
      <c r="AD12" s="35"/>
      <c r="AE12" s="36"/>
      <c r="AF12" s="37">
        <f>SUM(AD12,AE12)</f>
        <v>0</v>
      </c>
      <c r="AG12" s="19"/>
      <c r="AH12" s="15"/>
      <c r="AI12" s="20"/>
    </row>
    <row r="13" spans="1:82" s="18" customFormat="1" ht="15" x14ac:dyDescent="0.2">
      <c r="A13" s="34">
        <v>10</v>
      </c>
      <c r="B13" s="40" t="s">
        <v>26</v>
      </c>
      <c r="C13" s="41">
        <v>40563</v>
      </c>
      <c r="D13" s="34">
        <f>K13+O13+S13+W13+Y13+AC13+AF13</f>
        <v>30</v>
      </c>
      <c r="E13" s="35"/>
      <c r="F13" s="36"/>
      <c r="G13" s="37"/>
      <c r="H13" s="35">
        <v>5</v>
      </c>
      <c r="I13" s="72">
        <v>3</v>
      </c>
      <c r="J13" s="36">
        <v>7</v>
      </c>
      <c r="K13" s="37">
        <f>SUM(H13:J13)</f>
        <v>15</v>
      </c>
      <c r="L13" s="35">
        <v>5</v>
      </c>
      <c r="M13" s="36"/>
      <c r="N13" s="36"/>
      <c r="O13" s="37">
        <f>SUM(L13:N13)</f>
        <v>5</v>
      </c>
      <c r="P13" s="35">
        <v>5</v>
      </c>
      <c r="Q13" s="36"/>
      <c r="R13" s="36"/>
      <c r="S13" s="37">
        <f>SUM(P13:R13)</f>
        <v>5</v>
      </c>
      <c r="T13" s="48">
        <v>5</v>
      </c>
      <c r="U13" s="33"/>
      <c r="V13" s="33"/>
      <c r="W13" s="37">
        <f>SUM(T13:U13)</f>
        <v>5</v>
      </c>
      <c r="X13" s="35"/>
      <c r="Y13" s="37">
        <f>SUM(X13:X13)</f>
        <v>0</v>
      </c>
      <c r="Z13" s="35"/>
      <c r="AA13" s="74"/>
      <c r="AB13" s="36"/>
      <c r="AC13" s="37">
        <f>SUM(Z13:AB13)</f>
        <v>0</v>
      </c>
      <c r="AD13" s="35"/>
      <c r="AE13" s="36"/>
      <c r="AF13" s="37">
        <f>SUM(AD13,AE13)</f>
        <v>0</v>
      </c>
      <c r="AG13" s="19"/>
      <c r="AH13" s="15"/>
      <c r="AI13" s="20"/>
    </row>
    <row r="14" spans="1:82" s="18" customFormat="1" ht="15" x14ac:dyDescent="0.2">
      <c r="A14" s="34">
        <v>11</v>
      </c>
      <c r="B14" s="40" t="s">
        <v>27</v>
      </c>
      <c r="C14" s="41">
        <v>40549</v>
      </c>
      <c r="D14" s="34">
        <f>K14+O14+S14+W14+Y14+AC14+AF14</f>
        <v>25</v>
      </c>
      <c r="E14" s="35"/>
      <c r="F14" s="36"/>
      <c r="G14" s="37"/>
      <c r="H14" s="35">
        <v>5</v>
      </c>
      <c r="I14" s="72">
        <v>2</v>
      </c>
      <c r="J14" s="36">
        <v>2</v>
      </c>
      <c r="K14" s="37">
        <f>SUM(H14:J14)</f>
        <v>9</v>
      </c>
      <c r="L14" s="35">
        <v>5</v>
      </c>
      <c r="M14" s="36"/>
      <c r="N14" s="36"/>
      <c r="O14" s="37">
        <f>SUM(L14:N14)</f>
        <v>5</v>
      </c>
      <c r="P14" s="35">
        <v>5</v>
      </c>
      <c r="Q14" s="36"/>
      <c r="R14" s="36">
        <v>1</v>
      </c>
      <c r="S14" s="37">
        <f>SUM(P14:R14)</f>
        <v>6</v>
      </c>
      <c r="T14" s="48">
        <v>5</v>
      </c>
      <c r="U14" s="33"/>
      <c r="V14" s="33"/>
      <c r="W14" s="37">
        <f>SUM(T14:V14)</f>
        <v>5</v>
      </c>
      <c r="X14" s="35"/>
      <c r="Y14" s="37">
        <f>SUM(X14:X14)</f>
        <v>0</v>
      </c>
      <c r="Z14" s="35"/>
      <c r="AA14" s="74"/>
      <c r="AB14" s="36"/>
      <c r="AC14" s="37">
        <f>SUM(Z14:AB14)</f>
        <v>0</v>
      </c>
      <c r="AD14" s="35"/>
      <c r="AE14" s="36"/>
      <c r="AF14" s="37">
        <f>SUM(AD14,AE14)</f>
        <v>0</v>
      </c>
      <c r="AG14" s="19"/>
      <c r="AH14" s="15"/>
      <c r="AI14" s="20"/>
    </row>
    <row r="15" spans="1:82" s="18" customFormat="1" ht="15" x14ac:dyDescent="0.2">
      <c r="A15" s="34">
        <v>12</v>
      </c>
      <c r="B15" s="40" t="s">
        <v>28</v>
      </c>
      <c r="C15" s="41">
        <v>40743</v>
      </c>
      <c r="D15" s="34">
        <f>K15+O15+S15+W15+Y15+AC15+AF15</f>
        <v>25</v>
      </c>
      <c r="E15" s="35"/>
      <c r="F15" s="36"/>
      <c r="G15" s="37"/>
      <c r="H15" s="35">
        <v>5</v>
      </c>
      <c r="I15" s="36"/>
      <c r="J15" s="36"/>
      <c r="K15" s="37">
        <f>SUM(H15:J15)</f>
        <v>5</v>
      </c>
      <c r="L15" s="35">
        <v>5</v>
      </c>
      <c r="M15" s="36">
        <v>1</v>
      </c>
      <c r="N15" s="36">
        <v>2</v>
      </c>
      <c r="O15" s="37">
        <f>SUM(L15:N15)</f>
        <v>8</v>
      </c>
      <c r="P15" s="35">
        <v>5</v>
      </c>
      <c r="Q15" s="36">
        <v>2</v>
      </c>
      <c r="R15" s="36"/>
      <c r="S15" s="37">
        <f>SUM(P15:R15)</f>
        <v>7</v>
      </c>
      <c r="T15" s="48">
        <v>5</v>
      </c>
      <c r="U15" s="33"/>
      <c r="V15" s="33"/>
      <c r="W15" s="37">
        <f>SUM(T15:U15)</f>
        <v>5</v>
      </c>
      <c r="X15" s="35"/>
      <c r="Y15" s="37">
        <f>SUM(X15:X15)</f>
        <v>0</v>
      </c>
      <c r="Z15" s="35"/>
      <c r="AA15" s="74"/>
      <c r="AB15" s="36"/>
      <c r="AC15" s="37">
        <f>SUM(Z15:AB15)</f>
        <v>0</v>
      </c>
      <c r="AD15" s="35"/>
      <c r="AE15" s="36"/>
      <c r="AF15" s="37">
        <f>SUM(AD15,AE15)</f>
        <v>0</v>
      </c>
      <c r="AG15" s="19"/>
      <c r="AH15" s="15"/>
      <c r="AI15" s="20"/>
    </row>
    <row r="16" spans="1:82" s="18" customFormat="1" ht="15" x14ac:dyDescent="0.2">
      <c r="A16" s="34">
        <v>13</v>
      </c>
      <c r="B16" s="40" t="s">
        <v>29</v>
      </c>
      <c r="C16" s="41">
        <v>40231</v>
      </c>
      <c r="D16" s="34">
        <f>K16+O16+S16+W16+Y16+AC16+AF16</f>
        <v>23.5</v>
      </c>
      <c r="E16" s="35"/>
      <c r="F16" s="36"/>
      <c r="G16" s="37"/>
      <c r="H16" s="35">
        <v>5</v>
      </c>
      <c r="I16" s="72">
        <v>4</v>
      </c>
      <c r="J16" s="36">
        <v>4</v>
      </c>
      <c r="K16" s="37">
        <f>SUM(H16:J16)</f>
        <v>13</v>
      </c>
      <c r="L16" s="35">
        <v>5</v>
      </c>
      <c r="M16" s="36">
        <v>4.5</v>
      </c>
      <c r="N16" s="36">
        <v>1</v>
      </c>
      <c r="O16" s="37">
        <f>SUM(L16:N16)</f>
        <v>10.5</v>
      </c>
      <c r="P16" s="35"/>
      <c r="Q16" s="36"/>
      <c r="R16" s="36"/>
      <c r="S16" s="37">
        <f>SUM(P16:R16)</f>
        <v>0</v>
      </c>
      <c r="T16" s="48"/>
      <c r="U16" s="33"/>
      <c r="V16" s="33"/>
      <c r="W16" s="37">
        <f>SUM(T16:V16)</f>
        <v>0</v>
      </c>
      <c r="X16" s="35"/>
      <c r="Y16" s="37">
        <f>SUM(X16:X16)</f>
        <v>0</v>
      </c>
      <c r="Z16" s="35"/>
      <c r="AA16" s="74"/>
      <c r="AB16" s="36"/>
      <c r="AC16" s="37">
        <f>SUM(Z16:AB16)</f>
        <v>0</v>
      </c>
      <c r="AD16" s="35"/>
      <c r="AE16" s="36"/>
      <c r="AF16" s="37">
        <f>SUM(AD16,AE16)</f>
        <v>0</v>
      </c>
      <c r="AG16" s="19"/>
      <c r="AH16" s="15"/>
      <c r="AI16" s="20"/>
    </row>
    <row r="17" spans="1:35" s="18" customFormat="1" ht="15" x14ac:dyDescent="0.2">
      <c r="A17" s="34">
        <v>14</v>
      </c>
      <c r="B17" s="49" t="s">
        <v>30</v>
      </c>
      <c r="C17" s="50">
        <v>40851</v>
      </c>
      <c r="D17" s="34">
        <f>K17+O17+S17+W17+Y17+AC17+AF17</f>
        <v>17</v>
      </c>
      <c r="E17" s="35"/>
      <c r="F17" s="36"/>
      <c r="G17" s="37"/>
      <c r="H17" s="35"/>
      <c r="I17" s="36"/>
      <c r="J17" s="36"/>
      <c r="K17" s="37">
        <f>SUM(H17:J17)</f>
        <v>0</v>
      </c>
      <c r="L17" s="35">
        <v>5</v>
      </c>
      <c r="M17" s="36"/>
      <c r="N17" s="36"/>
      <c r="O17" s="37">
        <f>SUM(L17:N17)</f>
        <v>5</v>
      </c>
      <c r="P17" s="35">
        <v>5</v>
      </c>
      <c r="Q17" s="36"/>
      <c r="R17" s="36">
        <v>2</v>
      </c>
      <c r="S17" s="37">
        <f>SUM(P17:R17)</f>
        <v>7</v>
      </c>
      <c r="T17" s="48">
        <v>5</v>
      </c>
      <c r="U17" s="33"/>
      <c r="V17" s="33"/>
      <c r="W17" s="37">
        <f>SUM(T17:U17)</f>
        <v>5</v>
      </c>
      <c r="X17" s="35"/>
      <c r="Y17" s="37">
        <f>SUM(X17:X17)</f>
        <v>0</v>
      </c>
      <c r="Z17" s="35"/>
      <c r="AA17" s="74"/>
      <c r="AB17" s="36"/>
      <c r="AC17" s="37">
        <f>SUM(Z17:AB17)</f>
        <v>0</v>
      </c>
      <c r="AD17" s="35"/>
      <c r="AE17" s="36"/>
      <c r="AF17" s="37">
        <f>SUM(AD17,AE17)</f>
        <v>0</v>
      </c>
      <c r="AG17" s="19"/>
      <c r="AH17" s="15"/>
      <c r="AI17" s="20"/>
    </row>
    <row r="18" spans="1:35" s="18" customFormat="1" ht="15" x14ac:dyDescent="0.2">
      <c r="A18" s="34">
        <v>15</v>
      </c>
      <c r="B18" s="40" t="s">
        <v>31</v>
      </c>
      <c r="C18" s="41">
        <v>40659</v>
      </c>
      <c r="D18" s="34">
        <f>K18+O18+S18+W18+Y18+AC18+AF18</f>
        <v>12.5</v>
      </c>
      <c r="E18" s="35"/>
      <c r="F18" s="36"/>
      <c r="G18" s="37"/>
      <c r="H18" s="35"/>
      <c r="I18" s="36"/>
      <c r="J18" s="36"/>
      <c r="K18" s="37"/>
      <c r="L18" s="35"/>
      <c r="M18" s="36"/>
      <c r="N18" s="36"/>
      <c r="O18" s="37">
        <f>SUM(L18:N18)</f>
        <v>0</v>
      </c>
      <c r="P18" s="35">
        <v>5</v>
      </c>
      <c r="Q18" s="36">
        <v>1</v>
      </c>
      <c r="R18" s="36"/>
      <c r="S18" s="37">
        <f>SUM(P18:R18)</f>
        <v>6</v>
      </c>
      <c r="T18" s="48">
        <v>5</v>
      </c>
      <c r="U18" s="33">
        <v>1.5</v>
      </c>
      <c r="V18" s="33"/>
      <c r="W18" s="37">
        <f>SUM(T18:U18)</f>
        <v>6.5</v>
      </c>
      <c r="X18" s="35"/>
      <c r="Y18" s="37">
        <f>SUM(X18:X18)</f>
        <v>0</v>
      </c>
      <c r="Z18" s="35"/>
      <c r="AA18" s="74"/>
      <c r="AB18" s="36"/>
      <c r="AC18" s="37">
        <f>SUM(Z18:AB18)</f>
        <v>0</v>
      </c>
      <c r="AD18" s="35"/>
      <c r="AE18" s="36"/>
      <c r="AF18" s="37">
        <f>SUM(AD18,AE18)</f>
        <v>0</v>
      </c>
      <c r="AG18" s="19"/>
      <c r="AH18" s="15"/>
      <c r="AI18" s="20"/>
    </row>
    <row r="19" spans="1:35" s="18" customFormat="1" ht="15" x14ac:dyDescent="0.2">
      <c r="A19" s="34">
        <v>16</v>
      </c>
      <c r="B19" s="40" t="s">
        <v>32</v>
      </c>
      <c r="C19" s="41">
        <v>41217</v>
      </c>
      <c r="D19" s="34">
        <f>K19+O19+S19+W19+Y19+AC19+AF19</f>
        <v>10</v>
      </c>
      <c r="E19" s="35"/>
      <c r="F19" s="36"/>
      <c r="G19" s="37"/>
      <c r="H19" s="35"/>
      <c r="I19" s="36"/>
      <c r="J19" s="36"/>
      <c r="K19" s="37">
        <f>SUM(H19:J19)</f>
        <v>0</v>
      </c>
      <c r="L19" s="35"/>
      <c r="M19" s="36"/>
      <c r="N19" s="36"/>
      <c r="O19" s="37">
        <f>SUM(L19:N19)</f>
        <v>0</v>
      </c>
      <c r="P19" s="35">
        <v>5</v>
      </c>
      <c r="Q19" s="36"/>
      <c r="R19" s="36"/>
      <c r="S19" s="37">
        <f>SUM(P19:R19)</f>
        <v>5</v>
      </c>
      <c r="T19" s="48">
        <v>5</v>
      </c>
      <c r="U19" s="33"/>
      <c r="V19" s="33"/>
      <c r="W19" s="37">
        <f>SUM(T19:V19)</f>
        <v>5</v>
      </c>
      <c r="X19" s="35"/>
      <c r="Y19" s="37">
        <f>SUM(X19:X19)</f>
        <v>0</v>
      </c>
      <c r="Z19" s="35"/>
      <c r="AA19" s="74"/>
      <c r="AB19" s="36"/>
      <c r="AC19" s="37">
        <f>SUM(Z19:AB19)</f>
        <v>0</v>
      </c>
      <c r="AD19" s="35"/>
      <c r="AE19" s="36"/>
      <c r="AF19" s="37">
        <f>SUM(AD19,AE19)</f>
        <v>0</v>
      </c>
      <c r="AG19" s="19"/>
      <c r="AH19" s="15"/>
      <c r="AI19" s="20"/>
    </row>
    <row r="20" spans="1:35" s="18" customFormat="1" ht="15.75" x14ac:dyDescent="0.2">
      <c r="A20" s="34">
        <v>17</v>
      </c>
      <c r="B20" s="73" t="s">
        <v>33</v>
      </c>
      <c r="C20" s="41">
        <v>40260</v>
      </c>
      <c r="D20" s="34">
        <f>K20+O20+S20+W20+Y20+AC20+AF20</f>
        <v>6.5</v>
      </c>
      <c r="E20" s="35"/>
      <c r="F20" s="36"/>
      <c r="G20" s="37"/>
      <c r="H20" s="35"/>
      <c r="I20" s="36"/>
      <c r="J20" s="36"/>
      <c r="K20" s="37">
        <f>SUM(H20:J20)</f>
        <v>0</v>
      </c>
      <c r="L20" s="35"/>
      <c r="M20" s="36"/>
      <c r="N20" s="36"/>
      <c r="O20" s="37">
        <f>SUM(L20:N20)</f>
        <v>0</v>
      </c>
      <c r="P20" s="35"/>
      <c r="Q20" s="36"/>
      <c r="R20" s="36"/>
      <c r="S20" s="37">
        <f>SUM(P20:R20)</f>
        <v>0</v>
      </c>
      <c r="T20" s="48">
        <v>5</v>
      </c>
      <c r="U20" s="33">
        <v>1.5</v>
      </c>
      <c r="V20" s="33"/>
      <c r="W20" s="37">
        <f>SUM(T20:U20)</f>
        <v>6.5</v>
      </c>
      <c r="X20" s="35"/>
      <c r="Y20" s="37">
        <f>SUM(X20:X20)</f>
        <v>0</v>
      </c>
      <c r="Z20" s="35"/>
      <c r="AA20" s="74"/>
      <c r="AB20" s="36"/>
      <c r="AC20" s="37">
        <f>SUM(Z20:AB20)</f>
        <v>0</v>
      </c>
      <c r="AD20" s="35"/>
      <c r="AE20" s="36"/>
      <c r="AF20" s="37">
        <f>SUM(AD20,AE20)</f>
        <v>0</v>
      </c>
      <c r="AG20" s="19"/>
      <c r="AH20" s="15"/>
      <c r="AI20" s="20"/>
    </row>
    <row r="21" spans="1:35" s="18" customFormat="1" ht="15" x14ac:dyDescent="0.2">
      <c r="A21" s="34">
        <v>18</v>
      </c>
      <c r="B21" s="40" t="s">
        <v>34</v>
      </c>
      <c r="C21" s="41">
        <v>40774</v>
      </c>
      <c r="D21" s="34">
        <f>K21+O21+S21+W21+Y21+AC21+AF21</f>
        <v>5</v>
      </c>
      <c r="E21" s="35"/>
      <c r="F21" s="36"/>
      <c r="G21" s="37"/>
      <c r="H21" s="35"/>
      <c r="I21" s="36"/>
      <c r="J21" s="36"/>
      <c r="K21" s="37">
        <f>SUM(H21:J21)</f>
        <v>0</v>
      </c>
      <c r="L21" s="35"/>
      <c r="M21" s="36"/>
      <c r="N21" s="36"/>
      <c r="O21" s="37">
        <f>SUM(L21:N21)</f>
        <v>0</v>
      </c>
      <c r="P21" s="35">
        <v>5</v>
      </c>
      <c r="Q21" s="36"/>
      <c r="R21" s="36"/>
      <c r="S21" s="37">
        <f>SUM(P21:R21)</f>
        <v>5</v>
      </c>
      <c r="T21" s="48"/>
      <c r="U21" s="33"/>
      <c r="V21" s="33"/>
      <c r="W21" s="37">
        <f>SUM(T21:V21)</f>
        <v>0</v>
      </c>
      <c r="X21" s="35"/>
      <c r="Y21" s="37">
        <f>SUM(X21:X21)</f>
        <v>0</v>
      </c>
      <c r="Z21" s="35"/>
      <c r="AA21" s="74"/>
      <c r="AB21" s="36"/>
      <c r="AC21" s="37">
        <f>SUM(Z21:AB21)</f>
        <v>0</v>
      </c>
      <c r="AD21" s="35"/>
      <c r="AE21" s="36"/>
      <c r="AF21" s="37">
        <f>SUM(AD21,AE21)</f>
        <v>0</v>
      </c>
      <c r="AG21" s="19"/>
      <c r="AH21" s="15"/>
      <c r="AI21" s="20"/>
    </row>
    <row r="22" spans="1:35" s="18" customFormat="1" ht="15" x14ac:dyDescent="0.2">
      <c r="A22" s="34">
        <v>19</v>
      </c>
      <c r="B22" s="40" t="s">
        <v>35</v>
      </c>
      <c r="C22" s="41">
        <v>40515</v>
      </c>
      <c r="D22" s="34">
        <f>K22+O22+S22+W22+Y22+AC22+AF22</f>
        <v>5</v>
      </c>
      <c r="E22" s="35"/>
      <c r="F22" s="36"/>
      <c r="G22" s="37"/>
      <c r="H22" s="35"/>
      <c r="I22" s="36"/>
      <c r="J22" s="36"/>
      <c r="K22" s="37">
        <f>SUM(H22:J22)</f>
        <v>0</v>
      </c>
      <c r="L22" s="35"/>
      <c r="M22" s="36"/>
      <c r="N22" s="36"/>
      <c r="O22" s="37">
        <f>SUM(L22:N22)</f>
        <v>0</v>
      </c>
      <c r="P22" s="35"/>
      <c r="Q22" s="36"/>
      <c r="R22" s="36"/>
      <c r="S22" s="37">
        <f>SUM(P22:R22)</f>
        <v>0</v>
      </c>
      <c r="T22" s="48">
        <v>5</v>
      </c>
      <c r="U22" s="33"/>
      <c r="V22" s="33"/>
      <c r="W22" s="37">
        <f>SUM(T22:V22)</f>
        <v>5</v>
      </c>
      <c r="X22" s="35"/>
      <c r="Y22" s="37">
        <f>SUM(X22:X22)</f>
        <v>0</v>
      </c>
      <c r="Z22" s="35"/>
      <c r="AA22" s="74"/>
      <c r="AB22" s="36"/>
      <c r="AC22" s="37">
        <f>SUM(Z22:AB22)</f>
        <v>0</v>
      </c>
      <c r="AD22" s="35"/>
      <c r="AE22" s="36"/>
      <c r="AF22" s="37">
        <f>SUM(AD22,AE22)</f>
        <v>0</v>
      </c>
      <c r="AG22" s="19"/>
      <c r="AH22" s="15"/>
      <c r="AI22" s="20"/>
    </row>
    <row r="23" spans="1:35" s="18" customFormat="1" ht="15" x14ac:dyDescent="0.2">
      <c r="A23" s="34">
        <v>20</v>
      </c>
      <c r="B23" s="40" t="s">
        <v>36</v>
      </c>
      <c r="C23" s="41">
        <v>40520</v>
      </c>
      <c r="D23" s="34">
        <f>K23+O23+S23+W23+Y23+AC23+AF23</f>
        <v>5</v>
      </c>
      <c r="E23" s="35"/>
      <c r="F23" s="36"/>
      <c r="G23" s="37"/>
      <c r="H23" s="35"/>
      <c r="I23" s="36"/>
      <c r="J23" s="36"/>
      <c r="K23" s="37">
        <f>SUM(H23:J23)</f>
        <v>0</v>
      </c>
      <c r="L23" s="35"/>
      <c r="M23" s="36"/>
      <c r="N23" s="36"/>
      <c r="O23" s="37">
        <f>SUM(L23:N23)</f>
        <v>0</v>
      </c>
      <c r="P23" s="35"/>
      <c r="Q23" s="36"/>
      <c r="R23" s="36"/>
      <c r="S23" s="37">
        <f>SUM(P23:R23)</f>
        <v>0</v>
      </c>
      <c r="T23" s="48">
        <v>5</v>
      </c>
      <c r="U23" s="33"/>
      <c r="V23" s="33"/>
      <c r="W23" s="37">
        <f>SUM(T23:V23)</f>
        <v>5</v>
      </c>
      <c r="X23" s="35"/>
      <c r="Y23" s="37">
        <f>SUM(X23:X23)</f>
        <v>0</v>
      </c>
      <c r="Z23" s="35"/>
      <c r="AA23" s="74"/>
      <c r="AB23" s="36"/>
      <c r="AC23" s="37">
        <f>SUM(Z23:AB23)</f>
        <v>0</v>
      </c>
      <c r="AD23" s="35"/>
      <c r="AE23" s="36"/>
      <c r="AF23" s="37">
        <f>SUM(AD23,AE23)</f>
        <v>0</v>
      </c>
      <c r="AG23" s="19"/>
      <c r="AH23" s="15"/>
      <c r="AI23" s="20"/>
    </row>
    <row r="24" spans="1:35" s="18" customFormat="1" ht="15" x14ac:dyDescent="0.2">
      <c r="A24" s="34">
        <v>21</v>
      </c>
      <c r="B24" s="40" t="s">
        <v>37</v>
      </c>
      <c r="C24" s="41">
        <v>41120</v>
      </c>
      <c r="D24" s="34">
        <f>K24+O24+S24+W24+Y24+AC24+AF24</f>
        <v>5</v>
      </c>
      <c r="E24" s="35"/>
      <c r="F24" s="36"/>
      <c r="G24" s="37"/>
      <c r="H24" s="35"/>
      <c r="I24" s="36"/>
      <c r="J24" s="36"/>
      <c r="K24" s="37">
        <f>SUM(H24:J24)</f>
        <v>0</v>
      </c>
      <c r="L24" s="35"/>
      <c r="M24" s="36"/>
      <c r="N24" s="36"/>
      <c r="O24" s="37">
        <f>SUM(L24:N24)</f>
        <v>0</v>
      </c>
      <c r="P24" s="35"/>
      <c r="Q24" s="36"/>
      <c r="R24" s="36"/>
      <c r="S24" s="37">
        <f>SUM(P24:R24)</f>
        <v>0</v>
      </c>
      <c r="T24" s="48">
        <v>5</v>
      </c>
      <c r="U24" s="33"/>
      <c r="V24" s="33"/>
      <c r="W24" s="37">
        <f>SUM(T24:V24)</f>
        <v>5</v>
      </c>
      <c r="X24" s="35"/>
      <c r="Y24" s="37">
        <f>SUM(X24:X24)</f>
        <v>0</v>
      </c>
      <c r="Z24" s="35"/>
      <c r="AA24" s="74"/>
      <c r="AB24" s="36"/>
      <c r="AC24" s="37">
        <f>SUM(Z24:AB24)</f>
        <v>0</v>
      </c>
      <c r="AD24" s="35"/>
      <c r="AE24" s="36"/>
      <c r="AF24" s="37">
        <f>SUM(AD24,AE24)</f>
        <v>0</v>
      </c>
      <c r="AG24" s="19"/>
      <c r="AH24" s="15"/>
      <c r="AI24" s="20"/>
    </row>
    <row r="25" spans="1:35" s="18" customFormat="1" ht="11.25" x14ac:dyDescent="0.2">
      <c r="B25" s="24"/>
    </row>
    <row r="26" spans="1:35" s="18" customFormat="1" ht="11.25" x14ac:dyDescent="0.2">
      <c r="B26" s="24"/>
    </row>
    <row r="27" spans="1:35" s="18" customFormat="1" ht="11.25" x14ac:dyDescent="0.2">
      <c r="B27" s="24"/>
    </row>
    <row r="28" spans="1:35" s="18" customFormat="1" ht="11.25" x14ac:dyDescent="0.2">
      <c r="B28" s="24"/>
    </row>
    <row r="29" spans="1:35" s="18" customFormat="1" ht="11.25" x14ac:dyDescent="0.2">
      <c r="B29" s="24"/>
    </row>
    <row r="30" spans="1:35" s="18" customFormat="1" ht="11.25" x14ac:dyDescent="0.2">
      <c r="B30" s="24"/>
    </row>
    <row r="31" spans="1:35" s="18" customFormat="1" ht="11.25" x14ac:dyDescent="0.2">
      <c r="B31" s="24"/>
    </row>
    <row r="32" spans="1:35" s="18" customFormat="1" ht="11.25" x14ac:dyDescent="0.2">
      <c r="B32" s="24"/>
    </row>
    <row r="33" spans="2:2" s="18" customFormat="1" ht="11.25" x14ac:dyDescent="0.2">
      <c r="B33" s="24"/>
    </row>
    <row r="34" spans="2:2" s="18" customFormat="1" ht="11.25" x14ac:dyDescent="0.2">
      <c r="B34" s="24"/>
    </row>
    <row r="35" spans="2:2" s="18" customFormat="1" ht="11.25" x14ac:dyDescent="0.2">
      <c r="B35" s="24"/>
    </row>
    <row r="36" spans="2:2" s="18" customFormat="1" ht="11.25" x14ac:dyDescent="0.2">
      <c r="B36" s="24"/>
    </row>
    <row r="37" spans="2:2" s="18" customFormat="1" ht="11.25" x14ac:dyDescent="0.2">
      <c r="B37" s="24"/>
    </row>
    <row r="38" spans="2:2" s="18" customFormat="1" ht="11.25" x14ac:dyDescent="0.2">
      <c r="B38" s="24"/>
    </row>
    <row r="39" spans="2:2" s="18" customFormat="1" ht="11.25" x14ac:dyDescent="0.2">
      <c r="B39" s="24"/>
    </row>
    <row r="40" spans="2:2" s="18" customFormat="1" ht="11.25" x14ac:dyDescent="0.2">
      <c r="B40" s="24"/>
    </row>
    <row r="41" spans="2:2" s="18" customFormat="1" ht="11.25" x14ac:dyDescent="0.2">
      <c r="B41" s="24"/>
    </row>
    <row r="42" spans="2:2" s="18" customFormat="1" ht="11.25" x14ac:dyDescent="0.2">
      <c r="B42" s="24"/>
    </row>
    <row r="43" spans="2:2" s="18" customFormat="1" ht="11.25" x14ac:dyDescent="0.2">
      <c r="B43" s="24"/>
    </row>
    <row r="44" spans="2:2" s="18" customFormat="1" ht="11.25" x14ac:dyDescent="0.2">
      <c r="B44" s="24"/>
    </row>
    <row r="45" spans="2:2" s="18" customFormat="1" ht="11.25" x14ac:dyDescent="0.2">
      <c r="B45" s="24"/>
    </row>
    <row r="46" spans="2:2" s="18" customFormat="1" ht="11.25" x14ac:dyDescent="0.2">
      <c r="B46" s="24"/>
    </row>
    <row r="47" spans="2:2" s="18" customFormat="1" ht="11.25" x14ac:dyDescent="0.2">
      <c r="B47" s="24"/>
    </row>
    <row r="48" spans="2:2" s="18" customFormat="1" ht="11.25" x14ac:dyDescent="0.2">
      <c r="B48" s="24"/>
    </row>
    <row r="49" spans="2:2" s="18" customFormat="1" ht="11.25" x14ac:dyDescent="0.2">
      <c r="B49" s="24"/>
    </row>
    <row r="50" spans="2:2" s="18" customFormat="1" ht="11.25" x14ac:dyDescent="0.2">
      <c r="B50" s="24"/>
    </row>
    <row r="51" spans="2:2" s="18" customFormat="1" ht="11.25" x14ac:dyDescent="0.2">
      <c r="B51" s="24"/>
    </row>
    <row r="52" spans="2:2" s="18" customFormat="1" ht="11.25" x14ac:dyDescent="0.2">
      <c r="B52" s="24"/>
    </row>
    <row r="53" spans="2:2" s="18" customFormat="1" ht="11.25" x14ac:dyDescent="0.2">
      <c r="B53" s="24"/>
    </row>
    <row r="54" spans="2:2" s="18" customFormat="1" ht="11.25" x14ac:dyDescent="0.2">
      <c r="B54" s="24"/>
    </row>
    <row r="55" spans="2:2" s="18" customFormat="1" ht="11.25" x14ac:dyDescent="0.2">
      <c r="B55" s="24"/>
    </row>
    <row r="56" spans="2:2" s="18" customFormat="1" ht="11.25" x14ac:dyDescent="0.2">
      <c r="B56" s="24"/>
    </row>
    <row r="57" spans="2:2" s="18" customFormat="1" ht="11.25" x14ac:dyDescent="0.2">
      <c r="B57" s="24"/>
    </row>
    <row r="58" spans="2:2" s="18" customFormat="1" ht="11.25" x14ac:dyDescent="0.2">
      <c r="B58" s="24"/>
    </row>
    <row r="59" spans="2:2" s="18" customFormat="1" ht="11.25" x14ac:dyDescent="0.2">
      <c r="B59" s="24"/>
    </row>
    <row r="60" spans="2:2" s="18" customFormat="1" ht="11.25" x14ac:dyDescent="0.2">
      <c r="B60" s="24"/>
    </row>
    <row r="61" spans="2:2" s="18" customFormat="1" ht="11.25" x14ac:dyDescent="0.2">
      <c r="B61" s="24"/>
    </row>
    <row r="62" spans="2:2" s="18" customFormat="1" ht="11.25" x14ac:dyDescent="0.2">
      <c r="B62" s="24"/>
    </row>
    <row r="63" spans="2:2" s="18" customFormat="1" ht="11.25" x14ac:dyDescent="0.2">
      <c r="B63" s="24"/>
    </row>
    <row r="64" spans="2:2" s="18" customFormat="1" ht="11.25" x14ac:dyDescent="0.2">
      <c r="B64" s="24"/>
    </row>
    <row r="65" spans="2:2" s="18" customFormat="1" ht="11.25" x14ac:dyDescent="0.2">
      <c r="B65" s="24"/>
    </row>
    <row r="66" spans="2:2" s="18" customFormat="1" ht="11.25" x14ac:dyDescent="0.2">
      <c r="B66" s="24"/>
    </row>
    <row r="67" spans="2:2" s="18" customFormat="1" ht="11.25" x14ac:dyDescent="0.2">
      <c r="B67" s="24"/>
    </row>
    <row r="68" spans="2:2" s="18" customFormat="1" ht="11.25" x14ac:dyDescent="0.2">
      <c r="B68" s="24"/>
    </row>
    <row r="69" spans="2:2" s="18" customFormat="1" ht="11.25" x14ac:dyDescent="0.2">
      <c r="B69" s="24"/>
    </row>
    <row r="70" spans="2:2" s="18" customFormat="1" ht="11.25" x14ac:dyDescent="0.2">
      <c r="B70" s="24"/>
    </row>
    <row r="71" spans="2:2" s="18" customFormat="1" ht="11.25" x14ac:dyDescent="0.2">
      <c r="B71" s="24"/>
    </row>
    <row r="72" spans="2:2" s="18" customFormat="1" ht="11.25" x14ac:dyDescent="0.2">
      <c r="B72" s="24"/>
    </row>
    <row r="73" spans="2:2" s="18" customFormat="1" ht="11.25" x14ac:dyDescent="0.2">
      <c r="B73" s="24"/>
    </row>
    <row r="74" spans="2:2" s="18" customFormat="1" ht="11.25" x14ac:dyDescent="0.2">
      <c r="B74" s="24"/>
    </row>
    <row r="75" spans="2:2" s="18" customFormat="1" ht="11.25" x14ac:dyDescent="0.2">
      <c r="B75" s="24"/>
    </row>
    <row r="76" spans="2:2" s="18" customFormat="1" ht="11.25" x14ac:dyDescent="0.2">
      <c r="B76" s="24"/>
    </row>
    <row r="77" spans="2:2" s="18" customFormat="1" ht="11.25" x14ac:dyDescent="0.2">
      <c r="B77" s="24"/>
    </row>
    <row r="78" spans="2:2" s="18" customFormat="1" ht="11.25" x14ac:dyDescent="0.2">
      <c r="B78" s="24"/>
    </row>
    <row r="79" spans="2:2" s="18" customFormat="1" ht="11.25" x14ac:dyDescent="0.2">
      <c r="B79" s="24"/>
    </row>
    <row r="80" spans="2:2" s="18" customFormat="1" ht="11.25" x14ac:dyDescent="0.2">
      <c r="B80" s="24"/>
    </row>
    <row r="81" spans="2:2" s="18" customFormat="1" ht="11.25" x14ac:dyDescent="0.2">
      <c r="B81" s="24"/>
    </row>
    <row r="82" spans="2:2" s="18" customFormat="1" ht="11.25" x14ac:dyDescent="0.2">
      <c r="B82" s="24"/>
    </row>
    <row r="83" spans="2:2" s="18" customFormat="1" ht="11.25" x14ac:dyDescent="0.2">
      <c r="B83" s="24"/>
    </row>
    <row r="84" spans="2:2" s="18" customFormat="1" ht="11.25" x14ac:dyDescent="0.2">
      <c r="B84" s="24"/>
    </row>
    <row r="85" spans="2:2" s="18" customFormat="1" ht="11.25" x14ac:dyDescent="0.2">
      <c r="B85" s="24"/>
    </row>
    <row r="86" spans="2:2" s="18" customFormat="1" ht="11.25" x14ac:dyDescent="0.2">
      <c r="B86" s="24"/>
    </row>
    <row r="87" spans="2:2" s="18" customFormat="1" ht="11.25" x14ac:dyDescent="0.2">
      <c r="B87" s="24"/>
    </row>
    <row r="88" spans="2:2" s="18" customFormat="1" ht="11.25" x14ac:dyDescent="0.2">
      <c r="B88" s="24"/>
    </row>
    <row r="89" spans="2:2" s="18" customFormat="1" ht="11.25" x14ac:dyDescent="0.2">
      <c r="B89" s="24"/>
    </row>
    <row r="90" spans="2:2" s="18" customFormat="1" ht="11.25" x14ac:dyDescent="0.2">
      <c r="B90" s="24"/>
    </row>
    <row r="91" spans="2:2" s="18" customFormat="1" ht="11.25" x14ac:dyDescent="0.2">
      <c r="B91" s="24"/>
    </row>
    <row r="92" spans="2:2" s="18" customFormat="1" ht="11.25" x14ac:dyDescent="0.2">
      <c r="B92" s="24"/>
    </row>
    <row r="93" spans="2:2" s="18" customFormat="1" ht="11.25" x14ac:dyDescent="0.2">
      <c r="B93" s="24"/>
    </row>
    <row r="94" spans="2:2" s="18" customFormat="1" ht="11.25" x14ac:dyDescent="0.2">
      <c r="B94" s="24"/>
    </row>
    <row r="95" spans="2:2" s="18" customFormat="1" ht="11.25" x14ac:dyDescent="0.2">
      <c r="B95" s="24"/>
    </row>
    <row r="96" spans="2:2" s="18" customFormat="1" ht="11.25" x14ac:dyDescent="0.2">
      <c r="B96" s="24"/>
    </row>
    <row r="97" spans="2:2" s="18" customFormat="1" ht="11.25" x14ac:dyDescent="0.2">
      <c r="B97" s="24"/>
    </row>
    <row r="98" spans="2:2" s="18" customFormat="1" ht="11.25" x14ac:dyDescent="0.2">
      <c r="B98" s="24"/>
    </row>
    <row r="99" spans="2:2" s="18" customFormat="1" ht="11.25" x14ac:dyDescent="0.2">
      <c r="B99" s="24"/>
    </row>
    <row r="100" spans="2:2" s="18" customFormat="1" ht="11.25" x14ac:dyDescent="0.2">
      <c r="B100" s="24"/>
    </row>
    <row r="101" spans="2:2" s="18" customFormat="1" ht="11.25" x14ac:dyDescent="0.2">
      <c r="B101" s="24"/>
    </row>
    <row r="102" spans="2:2" s="18" customFormat="1" ht="11.25" x14ac:dyDescent="0.2">
      <c r="B102" s="24"/>
    </row>
    <row r="103" spans="2:2" s="18" customFormat="1" ht="11.25" x14ac:dyDescent="0.2">
      <c r="B103" s="24"/>
    </row>
    <row r="104" spans="2:2" s="18" customFormat="1" ht="11.25" x14ac:dyDescent="0.2">
      <c r="B104" s="24"/>
    </row>
    <row r="105" spans="2:2" s="18" customFormat="1" ht="11.25" x14ac:dyDescent="0.2">
      <c r="B105" s="24"/>
    </row>
    <row r="106" spans="2:2" s="18" customFormat="1" ht="11.25" x14ac:dyDescent="0.2">
      <c r="B106" s="24"/>
    </row>
    <row r="107" spans="2:2" s="18" customFormat="1" ht="11.25" x14ac:dyDescent="0.2">
      <c r="B107" s="24"/>
    </row>
    <row r="108" spans="2:2" s="18" customFormat="1" ht="11.25" x14ac:dyDescent="0.2">
      <c r="B108" s="24"/>
    </row>
    <row r="109" spans="2:2" s="18" customFormat="1" ht="11.25" x14ac:dyDescent="0.2">
      <c r="B109" s="24"/>
    </row>
    <row r="110" spans="2:2" s="18" customFormat="1" ht="11.25" x14ac:dyDescent="0.2">
      <c r="B110" s="24"/>
    </row>
    <row r="111" spans="2:2" s="18" customFormat="1" ht="11.25" x14ac:dyDescent="0.2">
      <c r="B111" s="24"/>
    </row>
    <row r="112" spans="2:2" s="18" customFormat="1" ht="11.25" x14ac:dyDescent="0.2">
      <c r="B112" s="24"/>
    </row>
    <row r="113" spans="2:2" s="18" customFormat="1" ht="11.25" x14ac:dyDescent="0.2">
      <c r="B113" s="24"/>
    </row>
    <row r="114" spans="2:2" s="18" customFormat="1" ht="11.25" x14ac:dyDescent="0.2">
      <c r="B114" s="24"/>
    </row>
    <row r="115" spans="2:2" s="18" customFormat="1" ht="11.25" x14ac:dyDescent="0.2">
      <c r="B115" s="24"/>
    </row>
    <row r="116" spans="2:2" s="18" customFormat="1" ht="11.25" x14ac:dyDescent="0.2">
      <c r="B116" s="24"/>
    </row>
    <row r="117" spans="2:2" s="18" customFormat="1" ht="11.25" x14ac:dyDescent="0.2">
      <c r="B117" s="24"/>
    </row>
    <row r="118" spans="2:2" s="18" customFormat="1" ht="11.25" x14ac:dyDescent="0.2">
      <c r="B118" s="24"/>
    </row>
    <row r="119" spans="2:2" s="18" customFormat="1" ht="11.25" x14ac:dyDescent="0.2">
      <c r="B119" s="24"/>
    </row>
    <row r="120" spans="2:2" s="18" customFormat="1" ht="11.25" x14ac:dyDescent="0.2">
      <c r="B120" s="24"/>
    </row>
    <row r="121" spans="2:2" s="18" customFormat="1" ht="11.25" x14ac:dyDescent="0.2">
      <c r="B121" s="24"/>
    </row>
    <row r="122" spans="2:2" s="18" customFormat="1" ht="11.25" x14ac:dyDescent="0.2">
      <c r="B122" s="24"/>
    </row>
    <row r="123" spans="2:2" s="18" customFormat="1" ht="11.25" x14ac:dyDescent="0.2">
      <c r="B123" s="24"/>
    </row>
    <row r="124" spans="2:2" s="18" customFormat="1" ht="11.25" x14ac:dyDescent="0.2">
      <c r="B124" s="24"/>
    </row>
    <row r="125" spans="2:2" x14ac:dyDescent="0.2">
      <c r="B125" s="25"/>
    </row>
    <row r="126" spans="2:2" x14ac:dyDescent="0.2">
      <c r="B126" s="25"/>
    </row>
    <row r="127" spans="2:2" x14ac:dyDescent="0.2">
      <c r="B127" s="25"/>
    </row>
    <row r="128" spans="2:2" x14ac:dyDescent="0.2">
      <c r="B128" s="25"/>
    </row>
    <row r="129" spans="2:2" x14ac:dyDescent="0.2">
      <c r="B129" s="25"/>
    </row>
    <row r="130" spans="2:2" x14ac:dyDescent="0.2">
      <c r="B130" s="25"/>
    </row>
    <row r="131" spans="2:2" x14ac:dyDescent="0.2">
      <c r="B131" s="25"/>
    </row>
    <row r="132" spans="2:2" x14ac:dyDescent="0.2">
      <c r="B132" s="25"/>
    </row>
    <row r="133" spans="2:2" x14ac:dyDescent="0.2">
      <c r="B133" s="25"/>
    </row>
    <row r="134" spans="2:2" x14ac:dyDescent="0.2">
      <c r="B134" s="25"/>
    </row>
    <row r="135" spans="2:2" x14ac:dyDescent="0.2">
      <c r="B135" s="25"/>
    </row>
    <row r="136" spans="2:2" x14ac:dyDescent="0.2">
      <c r="B136" s="25"/>
    </row>
    <row r="137" spans="2:2" x14ac:dyDescent="0.2">
      <c r="B137" s="25"/>
    </row>
    <row r="138" spans="2:2" x14ac:dyDescent="0.2">
      <c r="B138" s="25"/>
    </row>
    <row r="139" spans="2:2" x14ac:dyDescent="0.2">
      <c r="B139" s="25"/>
    </row>
    <row r="140" spans="2:2" x14ac:dyDescent="0.2">
      <c r="B140" s="25"/>
    </row>
    <row r="141" spans="2:2" x14ac:dyDescent="0.2">
      <c r="B141" s="25"/>
    </row>
    <row r="142" spans="2:2" x14ac:dyDescent="0.2">
      <c r="B142" s="25"/>
    </row>
    <row r="143" spans="2:2" x14ac:dyDescent="0.2">
      <c r="B143" s="25"/>
    </row>
    <row r="144" spans="2:2" x14ac:dyDescent="0.2">
      <c r="B144" s="25"/>
    </row>
    <row r="145" spans="2:2" x14ac:dyDescent="0.2">
      <c r="B145" s="25"/>
    </row>
    <row r="146" spans="2:2" x14ac:dyDescent="0.2">
      <c r="B146" s="25"/>
    </row>
  </sheetData>
  <sortState ref="B4:AF24">
    <sortCondition descending="1" ref="D4:D24"/>
  </sortState>
  <mergeCells count="14">
    <mergeCell ref="H2:K2"/>
    <mergeCell ref="L2:O2"/>
    <mergeCell ref="P2:S2"/>
    <mergeCell ref="T2:W2"/>
    <mergeCell ref="A1:AI1"/>
    <mergeCell ref="A2:A3"/>
    <mergeCell ref="B2:B3"/>
    <mergeCell ref="C2:C3"/>
    <mergeCell ref="D2:D3"/>
    <mergeCell ref="E2:G2"/>
    <mergeCell ref="X2:Y2"/>
    <mergeCell ref="Z2:AC2"/>
    <mergeCell ref="AD2:AF2"/>
    <mergeCell ref="AG2:AI2"/>
  </mergeCells>
  <phoneticPr fontId="11" type="noConversion"/>
  <pageMargins left="0" right="0" top="0" bottom="0" header="0.51180555555555562" footer="0.51180555555555562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117"/>
  <sheetViews>
    <sheetView zoomScale="98" zoomScaleNormal="98" workbookViewId="0">
      <pane xSplit="4" ySplit="3" topLeftCell="E4" activePane="bottomRight" state="frozen"/>
      <selection pane="topRight" activeCell="J1" sqref="J1"/>
      <selection pane="bottomLeft" activeCell="A5" sqref="A5"/>
      <selection pane="bottomRight" activeCell="AQ17" sqref="AQ16:AQ17"/>
    </sheetView>
  </sheetViews>
  <sheetFormatPr defaultRowHeight="14.25" x14ac:dyDescent="0.2"/>
  <cols>
    <col min="1" max="1" width="6.5703125" style="1" customWidth="1"/>
    <col min="2" max="2" width="19.5703125" style="2" customWidth="1"/>
    <col min="3" max="3" width="11" style="126" customWidth="1"/>
    <col min="4" max="4" width="6.85546875" style="1" customWidth="1"/>
    <col min="5" max="5" width="0.28515625" style="1" customWidth="1"/>
    <col min="6" max="7" width="0" style="1" hidden="1" customWidth="1"/>
    <col min="8" max="8" width="4" style="1" customWidth="1"/>
    <col min="9" max="9" width="0" style="1" hidden="1" customWidth="1"/>
    <col min="10" max="10" width="4.5703125" style="1" customWidth="1"/>
    <col min="11" max="12" width="4.28515625" style="1" customWidth="1"/>
    <col min="13" max="13" width="4" style="1" customWidth="1"/>
    <col min="14" max="14" width="3.85546875" style="1" customWidth="1"/>
    <col min="15" max="15" width="4.140625" style="1" customWidth="1"/>
    <col min="16" max="17" width="4.28515625" style="1" customWidth="1"/>
    <col min="18" max="18" width="4.140625" style="1" customWidth="1"/>
    <col min="19" max="19" width="4" style="1" customWidth="1"/>
    <col min="20" max="20" width="0" style="1" hidden="1" customWidth="1"/>
    <col min="21" max="21" width="4.140625" style="1" customWidth="1"/>
    <col min="22" max="22" width="3.7109375" style="1" customWidth="1"/>
    <col min="23" max="23" width="0" style="1" hidden="1" customWidth="1"/>
    <col min="24" max="24" width="4.42578125" style="1" customWidth="1"/>
    <col min="25" max="25" width="3.85546875" style="1" hidden="1" customWidth="1"/>
    <col min="26" max="26" width="4.140625" style="1" customWidth="1"/>
    <col min="27" max="27" width="4.5703125" style="1" customWidth="1"/>
    <col min="28" max="31" width="4.140625" style="1" customWidth="1"/>
    <col min="32" max="32" width="0" style="1" hidden="1" customWidth="1"/>
    <col min="33" max="33" width="5.28515625" style="1" customWidth="1"/>
    <col min="34" max="35" width="4.28515625" style="1" customWidth="1"/>
    <col min="36" max="36" width="4" style="1" customWidth="1"/>
    <col min="37" max="39" width="0" style="1" hidden="1" customWidth="1"/>
    <col min="40" max="41" width="3.7109375" style="1" customWidth="1"/>
    <col min="42" max="42" width="5.28515625" style="1" customWidth="1"/>
    <col min="43" max="43" width="10.140625" style="1" customWidth="1"/>
    <col min="44" max="44" width="10.7109375" style="1" customWidth="1"/>
    <col min="45" max="51" width="5.28515625" style="1" customWidth="1"/>
    <col min="52" max="87" width="6.7109375" style="1" customWidth="1"/>
    <col min="88" max="16384" width="9.140625" style="1"/>
  </cols>
  <sheetData>
    <row r="1" spans="1:86" s="4" customFormat="1" ht="47.1" customHeight="1" thickBot="1" x14ac:dyDescent="0.25">
      <c r="A1" s="136" t="s">
        <v>38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42"/>
      <c r="AK1" s="42"/>
      <c r="AL1" s="42"/>
      <c r="AM1" s="42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</row>
    <row r="2" spans="1:86" s="7" customFormat="1" ht="48" customHeight="1" thickBot="1" x14ac:dyDescent="0.25">
      <c r="A2" s="137" t="s">
        <v>1</v>
      </c>
      <c r="B2" s="146" t="s">
        <v>2</v>
      </c>
      <c r="C2" s="148" t="s">
        <v>3</v>
      </c>
      <c r="D2" s="156" t="s">
        <v>4</v>
      </c>
      <c r="E2" s="141" t="s">
        <v>5</v>
      </c>
      <c r="F2" s="141"/>
      <c r="G2" s="141"/>
      <c r="H2" s="134" t="s">
        <v>6</v>
      </c>
      <c r="I2" s="134"/>
      <c r="J2" s="134"/>
      <c r="K2" s="134"/>
      <c r="L2" s="134"/>
      <c r="M2" s="134" t="s">
        <v>7</v>
      </c>
      <c r="N2" s="134"/>
      <c r="O2" s="134"/>
      <c r="P2" s="141"/>
      <c r="Q2" s="150" t="s">
        <v>8</v>
      </c>
      <c r="R2" s="151"/>
      <c r="S2" s="151"/>
      <c r="T2" s="151"/>
      <c r="U2" s="152"/>
      <c r="V2" s="150" t="s">
        <v>9</v>
      </c>
      <c r="W2" s="151"/>
      <c r="X2" s="151"/>
      <c r="Y2" s="151"/>
      <c r="Z2" s="152"/>
      <c r="AA2" s="150" t="s">
        <v>10</v>
      </c>
      <c r="AB2" s="152"/>
      <c r="AC2" s="150" t="s">
        <v>11</v>
      </c>
      <c r="AD2" s="151"/>
      <c r="AE2" s="151"/>
      <c r="AF2" s="151"/>
      <c r="AG2" s="152"/>
      <c r="AH2" s="153" t="s">
        <v>39</v>
      </c>
      <c r="AI2" s="154"/>
      <c r="AJ2" s="155"/>
      <c r="AK2" s="144"/>
      <c r="AL2" s="134"/>
      <c r="AM2" s="134"/>
      <c r="AN2" s="5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</row>
    <row r="3" spans="1:86" s="14" customFormat="1" ht="12" customHeight="1" thickBot="1" x14ac:dyDescent="0.25">
      <c r="A3" s="138"/>
      <c r="B3" s="147"/>
      <c r="C3" s="149"/>
      <c r="D3" s="157"/>
      <c r="E3" s="9" t="s">
        <v>13</v>
      </c>
      <c r="F3" s="10" t="s">
        <v>14</v>
      </c>
      <c r="G3" s="26" t="s">
        <v>15</v>
      </c>
      <c r="H3" s="9" t="s">
        <v>13</v>
      </c>
      <c r="I3" s="10" t="s">
        <v>14</v>
      </c>
      <c r="J3" s="10" t="s">
        <v>14</v>
      </c>
      <c r="K3" s="32" t="s">
        <v>14</v>
      </c>
      <c r="L3" s="38" t="s">
        <v>15</v>
      </c>
      <c r="M3" s="65" t="s">
        <v>13</v>
      </c>
      <c r="N3" s="10" t="s">
        <v>14</v>
      </c>
      <c r="O3" s="66" t="s">
        <v>14</v>
      </c>
      <c r="P3" s="38" t="s">
        <v>15</v>
      </c>
      <c r="Q3" s="76" t="s">
        <v>13</v>
      </c>
      <c r="R3" s="81" t="s">
        <v>14</v>
      </c>
      <c r="S3" s="81" t="s">
        <v>14</v>
      </c>
      <c r="T3" s="82" t="s">
        <v>14</v>
      </c>
      <c r="U3" s="75" t="s">
        <v>15</v>
      </c>
      <c r="V3" s="76" t="s">
        <v>13</v>
      </c>
      <c r="W3" s="77" t="s">
        <v>14</v>
      </c>
      <c r="X3" s="78" t="s">
        <v>14</v>
      </c>
      <c r="Y3" s="79" t="s">
        <v>14</v>
      </c>
      <c r="Z3" s="75" t="s">
        <v>15</v>
      </c>
      <c r="AA3" s="76" t="s">
        <v>13</v>
      </c>
      <c r="AB3" s="75" t="s">
        <v>15</v>
      </c>
      <c r="AC3" s="76" t="s">
        <v>13</v>
      </c>
      <c r="AD3" s="80" t="s">
        <v>14</v>
      </c>
      <c r="AE3" s="81" t="s">
        <v>14</v>
      </c>
      <c r="AF3" s="82" t="s">
        <v>14</v>
      </c>
      <c r="AG3" s="75" t="s">
        <v>15</v>
      </c>
      <c r="AH3" s="76" t="s">
        <v>13</v>
      </c>
      <c r="AI3" s="82" t="s">
        <v>14</v>
      </c>
      <c r="AJ3" s="75" t="s">
        <v>15</v>
      </c>
      <c r="AK3" s="12" t="s">
        <v>13</v>
      </c>
      <c r="AL3" s="8" t="s">
        <v>14</v>
      </c>
      <c r="AM3" s="13" t="s">
        <v>15</v>
      </c>
    </row>
    <row r="4" spans="1:86" s="18" customFormat="1" ht="15" x14ac:dyDescent="0.2">
      <c r="A4" s="101">
        <v>1</v>
      </c>
      <c r="B4" s="110" t="s">
        <v>40</v>
      </c>
      <c r="C4" s="111">
        <v>40376</v>
      </c>
      <c r="D4" s="101">
        <f t="shared" ref="D4:D34" si="0">SUM(L4,P4,U4,Z4,AB4,AG4,AJ4)</f>
        <v>102.5</v>
      </c>
      <c r="E4" s="102"/>
      <c r="F4" s="103"/>
      <c r="G4" s="105"/>
      <c r="H4" s="102">
        <v>5</v>
      </c>
      <c r="I4" s="103"/>
      <c r="J4" s="103">
        <v>11</v>
      </c>
      <c r="K4" s="103">
        <v>9</v>
      </c>
      <c r="L4" s="105">
        <f t="shared" ref="L4:L34" si="1">SUM(H4:K4)</f>
        <v>25</v>
      </c>
      <c r="M4" s="102">
        <v>5</v>
      </c>
      <c r="N4" s="103">
        <v>8</v>
      </c>
      <c r="O4" s="103">
        <v>11</v>
      </c>
      <c r="P4" s="105">
        <f t="shared" ref="P4:P34" si="2">SUM(M4:O4)</f>
        <v>24</v>
      </c>
      <c r="Q4" s="102">
        <v>5</v>
      </c>
      <c r="R4" s="103">
        <v>8.5</v>
      </c>
      <c r="S4" s="103">
        <v>5</v>
      </c>
      <c r="T4" s="103"/>
      <c r="U4" s="105">
        <f t="shared" ref="U4:U34" si="3">SUM(Q4:S4)</f>
        <v>18.5</v>
      </c>
      <c r="V4" s="120">
        <v>5</v>
      </c>
      <c r="W4" s="121"/>
      <c r="X4" s="121">
        <v>9</v>
      </c>
      <c r="Y4" s="121"/>
      <c r="Z4" s="105">
        <f t="shared" ref="Z4:Z34" si="4">SUM(V4:Y4)</f>
        <v>14</v>
      </c>
      <c r="AA4" s="102">
        <v>5</v>
      </c>
      <c r="AB4" s="105">
        <f t="shared" ref="AB4:AB34" si="5">SUM(AA4:AA4)</f>
        <v>5</v>
      </c>
      <c r="AC4" s="102">
        <v>5</v>
      </c>
      <c r="AD4" s="125">
        <v>7</v>
      </c>
      <c r="AE4" s="103">
        <v>11</v>
      </c>
      <c r="AF4" s="103"/>
      <c r="AG4" s="105">
        <f t="shared" ref="AG4:AG9" si="6">SUM(AC4,AE4)</f>
        <v>16</v>
      </c>
      <c r="AH4" s="102"/>
      <c r="AI4" s="103"/>
      <c r="AJ4" s="37">
        <f t="shared" ref="AJ4:AJ14" si="7">SUM(AH4,AI4)</f>
        <v>0</v>
      </c>
      <c r="AK4" s="19"/>
      <c r="AL4" s="15"/>
      <c r="AM4" s="20"/>
    </row>
    <row r="5" spans="1:86" s="18" customFormat="1" ht="15" x14ac:dyDescent="0.2">
      <c r="A5" s="101">
        <v>2</v>
      </c>
      <c r="B5" s="110" t="s">
        <v>41</v>
      </c>
      <c r="C5" s="111">
        <v>40349</v>
      </c>
      <c r="D5" s="101">
        <f t="shared" si="0"/>
        <v>83</v>
      </c>
      <c r="E5" s="102"/>
      <c r="F5" s="103"/>
      <c r="G5" s="105"/>
      <c r="H5" s="102">
        <v>5</v>
      </c>
      <c r="I5" s="103"/>
      <c r="J5" s="103">
        <v>8</v>
      </c>
      <c r="K5" s="103">
        <v>11</v>
      </c>
      <c r="L5" s="105">
        <f t="shared" si="1"/>
        <v>24</v>
      </c>
      <c r="M5" s="102">
        <v>5</v>
      </c>
      <c r="N5" s="103">
        <v>11</v>
      </c>
      <c r="O5" s="103">
        <v>6</v>
      </c>
      <c r="P5" s="105">
        <f t="shared" si="2"/>
        <v>22</v>
      </c>
      <c r="Q5" s="102">
        <v>5</v>
      </c>
      <c r="R5" s="103">
        <v>6</v>
      </c>
      <c r="S5" s="103">
        <v>8</v>
      </c>
      <c r="T5" s="103"/>
      <c r="U5" s="105">
        <f t="shared" si="3"/>
        <v>19</v>
      </c>
      <c r="V5" s="120">
        <v>5</v>
      </c>
      <c r="W5" s="121"/>
      <c r="X5" s="121">
        <v>8</v>
      </c>
      <c r="Y5" s="121"/>
      <c r="Z5" s="105">
        <f t="shared" si="4"/>
        <v>13</v>
      </c>
      <c r="AA5" s="102">
        <v>5</v>
      </c>
      <c r="AB5" s="105">
        <f t="shared" si="5"/>
        <v>5</v>
      </c>
      <c r="AC5" s="102"/>
      <c r="AD5" s="125"/>
      <c r="AE5" s="103"/>
      <c r="AF5" s="103"/>
      <c r="AG5" s="105">
        <f t="shared" si="6"/>
        <v>0</v>
      </c>
      <c r="AH5" s="102"/>
      <c r="AI5" s="103"/>
      <c r="AJ5" s="37">
        <f t="shared" si="7"/>
        <v>0</v>
      </c>
      <c r="AK5" s="19"/>
      <c r="AL5" s="15"/>
      <c r="AM5" s="20"/>
    </row>
    <row r="6" spans="1:86" s="18" customFormat="1" ht="15" x14ac:dyDescent="0.2">
      <c r="A6" s="101">
        <v>3</v>
      </c>
      <c r="B6" s="110" t="s">
        <v>42</v>
      </c>
      <c r="C6" s="111">
        <v>40482</v>
      </c>
      <c r="D6" s="101">
        <f t="shared" si="0"/>
        <v>66</v>
      </c>
      <c r="E6" s="102"/>
      <c r="F6" s="103"/>
      <c r="G6" s="105"/>
      <c r="H6" s="102"/>
      <c r="I6" s="103"/>
      <c r="J6" s="103"/>
      <c r="K6" s="103"/>
      <c r="L6" s="105">
        <f t="shared" si="1"/>
        <v>0</v>
      </c>
      <c r="M6" s="102">
        <v>5</v>
      </c>
      <c r="N6" s="103">
        <v>6</v>
      </c>
      <c r="O6" s="103">
        <v>9</v>
      </c>
      <c r="P6" s="105">
        <f t="shared" si="2"/>
        <v>20</v>
      </c>
      <c r="Q6" s="102">
        <v>5</v>
      </c>
      <c r="R6" s="103">
        <v>11</v>
      </c>
      <c r="S6" s="103">
        <v>9</v>
      </c>
      <c r="T6" s="103"/>
      <c r="U6" s="105">
        <f t="shared" si="3"/>
        <v>25</v>
      </c>
      <c r="V6" s="120">
        <v>5</v>
      </c>
      <c r="W6" s="121"/>
      <c r="X6" s="121">
        <v>11</v>
      </c>
      <c r="Y6" s="121"/>
      <c r="Z6" s="105">
        <f t="shared" si="4"/>
        <v>16</v>
      </c>
      <c r="AA6" s="102">
        <v>5</v>
      </c>
      <c r="AB6" s="105">
        <f t="shared" si="5"/>
        <v>5</v>
      </c>
      <c r="AC6" s="102"/>
      <c r="AD6" s="125"/>
      <c r="AE6" s="103"/>
      <c r="AF6" s="103"/>
      <c r="AG6" s="105">
        <f t="shared" si="6"/>
        <v>0</v>
      </c>
      <c r="AH6" s="102"/>
      <c r="AI6" s="103"/>
      <c r="AJ6" s="37">
        <f t="shared" si="7"/>
        <v>0</v>
      </c>
      <c r="AK6" s="19"/>
      <c r="AL6" s="15"/>
      <c r="AM6" s="20"/>
    </row>
    <row r="7" spans="1:86" s="18" customFormat="1" ht="15" x14ac:dyDescent="0.2">
      <c r="A7" s="101">
        <v>4</v>
      </c>
      <c r="B7" s="110" t="s">
        <v>43</v>
      </c>
      <c r="C7" s="111">
        <v>40351</v>
      </c>
      <c r="D7" s="101">
        <f t="shared" si="0"/>
        <v>56.5</v>
      </c>
      <c r="E7" s="102"/>
      <c r="F7" s="103"/>
      <c r="G7" s="105"/>
      <c r="H7" s="102">
        <v>5</v>
      </c>
      <c r="I7" s="103"/>
      <c r="J7" s="103">
        <v>6</v>
      </c>
      <c r="K7" s="103">
        <v>8</v>
      </c>
      <c r="L7" s="105">
        <f t="shared" si="1"/>
        <v>19</v>
      </c>
      <c r="M7" s="102">
        <v>5</v>
      </c>
      <c r="N7" s="103">
        <v>3.5</v>
      </c>
      <c r="O7" s="103">
        <v>7</v>
      </c>
      <c r="P7" s="105">
        <f t="shared" si="2"/>
        <v>15.5</v>
      </c>
      <c r="Q7" s="102">
        <v>5</v>
      </c>
      <c r="R7" s="103">
        <v>5</v>
      </c>
      <c r="S7" s="103">
        <v>7</v>
      </c>
      <c r="T7" s="103"/>
      <c r="U7" s="105">
        <f t="shared" si="3"/>
        <v>17</v>
      </c>
      <c r="V7" s="120"/>
      <c r="W7" s="121"/>
      <c r="X7" s="121"/>
      <c r="Y7" s="121"/>
      <c r="Z7" s="105">
        <f t="shared" si="4"/>
        <v>0</v>
      </c>
      <c r="AA7" s="102">
        <v>5</v>
      </c>
      <c r="AB7" s="105">
        <f t="shared" si="5"/>
        <v>5</v>
      </c>
      <c r="AC7" s="102"/>
      <c r="AD7" s="125"/>
      <c r="AE7" s="103"/>
      <c r="AF7" s="103"/>
      <c r="AG7" s="105">
        <f t="shared" si="6"/>
        <v>0</v>
      </c>
      <c r="AH7" s="102"/>
      <c r="AI7" s="103"/>
      <c r="AJ7" s="37">
        <f t="shared" si="7"/>
        <v>0</v>
      </c>
      <c r="AK7" s="19"/>
      <c r="AL7" s="15"/>
      <c r="AM7" s="20"/>
    </row>
    <row r="8" spans="1:86" s="18" customFormat="1" ht="15" x14ac:dyDescent="0.2">
      <c r="A8" s="101">
        <v>5</v>
      </c>
      <c r="B8" s="110" t="s">
        <v>44</v>
      </c>
      <c r="C8" s="111">
        <v>40754</v>
      </c>
      <c r="D8" s="101">
        <f t="shared" si="0"/>
        <v>64.5</v>
      </c>
      <c r="E8" s="102"/>
      <c r="F8" s="103"/>
      <c r="G8" s="105"/>
      <c r="H8" s="102">
        <v>5</v>
      </c>
      <c r="I8" s="103"/>
      <c r="J8" s="103">
        <v>7</v>
      </c>
      <c r="K8" s="103">
        <v>7</v>
      </c>
      <c r="L8" s="105">
        <f t="shared" si="1"/>
        <v>19</v>
      </c>
      <c r="M8" s="102">
        <v>5</v>
      </c>
      <c r="N8" s="103"/>
      <c r="O8" s="103">
        <v>2</v>
      </c>
      <c r="P8" s="105">
        <f t="shared" si="2"/>
        <v>7</v>
      </c>
      <c r="Q8" s="102">
        <v>5</v>
      </c>
      <c r="R8" s="103">
        <v>3.5</v>
      </c>
      <c r="S8" s="103">
        <v>4</v>
      </c>
      <c r="T8" s="103"/>
      <c r="U8" s="105">
        <f t="shared" si="3"/>
        <v>12.5</v>
      </c>
      <c r="V8" s="120">
        <v>5</v>
      </c>
      <c r="W8" s="121"/>
      <c r="X8" s="121">
        <v>6</v>
      </c>
      <c r="Y8" s="121"/>
      <c r="Z8" s="105">
        <f t="shared" si="4"/>
        <v>11</v>
      </c>
      <c r="AA8" s="102">
        <v>5</v>
      </c>
      <c r="AB8" s="105">
        <f t="shared" si="5"/>
        <v>5</v>
      </c>
      <c r="AC8" s="102">
        <v>5</v>
      </c>
      <c r="AD8" s="125">
        <v>4</v>
      </c>
      <c r="AE8" s="103">
        <v>5</v>
      </c>
      <c r="AF8" s="103"/>
      <c r="AG8" s="105">
        <f t="shared" si="6"/>
        <v>10</v>
      </c>
      <c r="AH8" s="102"/>
      <c r="AI8" s="103"/>
      <c r="AJ8" s="37">
        <f t="shared" si="7"/>
        <v>0</v>
      </c>
      <c r="AK8" s="19"/>
      <c r="AL8" s="15"/>
      <c r="AM8" s="20"/>
    </row>
    <row r="9" spans="1:86" s="18" customFormat="1" ht="15" x14ac:dyDescent="0.2">
      <c r="A9" s="101">
        <v>6</v>
      </c>
      <c r="B9" s="110" t="s">
        <v>45</v>
      </c>
      <c r="C9" s="111">
        <v>40821</v>
      </c>
      <c r="D9" s="101">
        <f t="shared" si="0"/>
        <v>41</v>
      </c>
      <c r="E9" s="102"/>
      <c r="F9" s="103"/>
      <c r="G9" s="105"/>
      <c r="H9" s="102"/>
      <c r="I9" s="103"/>
      <c r="J9" s="103"/>
      <c r="K9" s="103"/>
      <c r="L9" s="105">
        <f t="shared" si="1"/>
        <v>0</v>
      </c>
      <c r="M9" s="102">
        <v>5</v>
      </c>
      <c r="N9" s="103">
        <v>5</v>
      </c>
      <c r="O9" s="103">
        <v>8</v>
      </c>
      <c r="P9" s="105">
        <f t="shared" si="2"/>
        <v>18</v>
      </c>
      <c r="Q9" s="102">
        <v>5</v>
      </c>
      <c r="R9" s="103">
        <v>7</v>
      </c>
      <c r="S9" s="103">
        <v>6</v>
      </c>
      <c r="T9" s="103"/>
      <c r="U9" s="105">
        <f t="shared" si="3"/>
        <v>18</v>
      </c>
      <c r="V9" s="120"/>
      <c r="W9" s="121"/>
      <c r="X9" s="121"/>
      <c r="Y9" s="121"/>
      <c r="Z9" s="105">
        <f t="shared" si="4"/>
        <v>0</v>
      </c>
      <c r="AA9" s="102">
        <v>5</v>
      </c>
      <c r="AB9" s="105">
        <f t="shared" si="5"/>
        <v>5</v>
      </c>
      <c r="AC9" s="102"/>
      <c r="AD9" s="125"/>
      <c r="AE9" s="103"/>
      <c r="AF9" s="103"/>
      <c r="AG9" s="105">
        <f t="shared" si="6"/>
        <v>0</v>
      </c>
      <c r="AH9" s="102"/>
      <c r="AI9" s="103"/>
      <c r="AJ9" s="37">
        <f t="shared" si="7"/>
        <v>0</v>
      </c>
      <c r="AK9" s="19"/>
      <c r="AL9" s="15"/>
      <c r="AM9" s="20"/>
    </row>
    <row r="10" spans="1:86" s="18" customFormat="1" ht="15" x14ac:dyDescent="0.2">
      <c r="A10" s="101">
        <v>7</v>
      </c>
      <c r="B10" s="110" t="s">
        <v>46</v>
      </c>
      <c r="C10" s="111">
        <v>40715</v>
      </c>
      <c r="D10" s="101">
        <f t="shared" si="0"/>
        <v>43.5</v>
      </c>
      <c r="E10" s="102"/>
      <c r="F10" s="103"/>
      <c r="G10" s="105"/>
      <c r="H10" s="102"/>
      <c r="I10" s="103"/>
      <c r="J10" s="103"/>
      <c r="K10" s="103"/>
      <c r="L10" s="105">
        <f t="shared" si="1"/>
        <v>0</v>
      </c>
      <c r="M10" s="102">
        <v>5</v>
      </c>
      <c r="N10" s="103">
        <v>1.5</v>
      </c>
      <c r="O10" s="103"/>
      <c r="P10" s="105">
        <f t="shared" si="2"/>
        <v>6.5</v>
      </c>
      <c r="Q10" s="102">
        <v>5</v>
      </c>
      <c r="R10" s="103"/>
      <c r="S10" s="103">
        <v>1</v>
      </c>
      <c r="T10" s="103"/>
      <c r="U10" s="105">
        <f t="shared" si="3"/>
        <v>6</v>
      </c>
      <c r="V10" s="120">
        <v>5</v>
      </c>
      <c r="W10" s="121"/>
      <c r="X10" s="121">
        <v>4</v>
      </c>
      <c r="Y10" s="121"/>
      <c r="Z10" s="105">
        <f t="shared" si="4"/>
        <v>9</v>
      </c>
      <c r="AA10" s="102">
        <v>5</v>
      </c>
      <c r="AB10" s="105">
        <f t="shared" si="5"/>
        <v>5</v>
      </c>
      <c r="AC10" s="102">
        <v>5</v>
      </c>
      <c r="AD10" s="125">
        <v>8</v>
      </c>
      <c r="AE10" s="103">
        <v>4</v>
      </c>
      <c r="AF10" s="103"/>
      <c r="AG10" s="105">
        <f>SUM(AC10,AD10,AE10)</f>
        <v>17</v>
      </c>
      <c r="AH10" s="102"/>
      <c r="AI10" s="103"/>
      <c r="AJ10" s="37">
        <f t="shared" si="7"/>
        <v>0</v>
      </c>
      <c r="AK10" s="19"/>
      <c r="AL10" s="15"/>
      <c r="AM10" s="20"/>
    </row>
    <row r="11" spans="1:86" s="18" customFormat="1" ht="15" x14ac:dyDescent="0.2">
      <c r="A11" s="101">
        <v>8</v>
      </c>
      <c r="B11" s="110" t="s">
        <v>47</v>
      </c>
      <c r="C11" s="111">
        <v>40215</v>
      </c>
      <c r="D11" s="101">
        <f t="shared" si="0"/>
        <v>43.5</v>
      </c>
      <c r="E11" s="102"/>
      <c r="F11" s="103"/>
      <c r="G11" s="105"/>
      <c r="H11" s="102"/>
      <c r="I11" s="103"/>
      <c r="J11" s="103"/>
      <c r="K11" s="103"/>
      <c r="L11" s="105">
        <f t="shared" si="1"/>
        <v>0</v>
      </c>
      <c r="M11" s="102">
        <v>5</v>
      </c>
      <c r="N11" s="103">
        <v>3.5</v>
      </c>
      <c r="O11" s="103">
        <v>1</v>
      </c>
      <c r="P11" s="105">
        <f t="shared" si="2"/>
        <v>9.5</v>
      </c>
      <c r="Q11" s="102"/>
      <c r="R11" s="103"/>
      <c r="S11" s="103"/>
      <c r="T11" s="103"/>
      <c r="U11" s="105">
        <f t="shared" si="3"/>
        <v>0</v>
      </c>
      <c r="V11" s="120">
        <v>5</v>
      </c>
      <c r="W11" s="121"/>
      <c r="X11" s="121">
        <v>7</v>
      </c>
      <c r="Y11" s="121"/>
      <c r="Z11" s="105">
        <f t="shared" si="4"/>
        <v>12</v>
      </c>
      <c r="AA11" s="102"/>
      <c r="AB11" s="105">
        <f t="shared" si="5"/>
        <v>0</v>
      </c>
      <c r="AC11" s="102">
        <v>5</v>
      </c>
      <c r="AD11" s="125">
        <v>9</v>
      </c>
      <c r="AE11" s="103">
        <v>8</v>
      </c>
      <c r="AF11" s="103"/>
      <c r="AG11" s="105">
        <f>SUM(AC11,AD11,AE11)</f>
        <v>22</v>
      </c>
      <c r="AH11" s="102"/>
      <c r="AI11" s="103"/>
      <c r="AJ11" s="37">
        <f t="shared" si="7"/>
        <v>0</v>
      </c>
      <c r="AK11" s="19"/>
      <c r="AL11" s="15"/>
      <c r="AM11" s="20"/>
    </row>
    <row r="12" spans="1:86" s="18" customFormat="1" ht="15" x14ac:dyDescent="0.2">
      <c r="A12" s="101">
        <v>9</v>
      </c>
      <c r="B12" s="110" t="s">
        <v>48</v>
      </c>
      <c r="C12" s="111">
        <v>40883</v>
      </c>
      <c r="D12" s="101">
        <f t="shared" si="0"/>
        <v>43</v>
      </c>
      <c r="E12" s="102"/>
      <c r="F12" s="103"/>
      <c r="G12" s="105"/>
      <c r="H12" s="102">
        <v>5</v>
      </c>
      <c r="I12" s="103"/>
      <c r="J12" s="103">
        <v>4</v>
      </c>
      <c r="K12" s="103">
        <v>6</v>
      </c>
      <c r="L12" s="105">
        <f t="shared" si="1"/>
        <v>15</v>
      </c>
      <c r="M12" s="102">
        <v>5</v>
      </c>
      <c r="N12" s="103"/>
      <c r="O12" s="103"/>
      <c r="P12" s="105">
        <f t="shared" si="2"/>
        <v>5</v>
      </c>
      <c r="Q12" s="102">
        <v>5</v>
      </c>
      <c r="R12" s="103"/>
      <c r="S12" s="103"/>
      <c r="T12" s="103"/>
      <c r="U12" s="105">
        <f t="shared" si="3"/>
        <v>5</v>
      </c>
      <c r="V12" s="120">
        <v>5</v>
      </c>
      <c r="W12" s="121"/>
      <c r="X12" s="121"/>
      <c r="Y12" s="121"/>
      <c r="Z12" s="105">
        <f t="shared" si="4"/>
        <v>5</v>
      </c>
      <c r="AA12" s="102">
        <v>5</v>
      </c>
      <c r="AB12" s="105">
        <f t="shared" si="5"/>
        <v>5</v>
      </c>
      <c r="AC12" s="102">
        <v>5</v>
      </c>
      <c r="AD12" s="125">
        <v>2</v>
      </c>
      <c r="AE12" s="103">
        <v>1</v>
      </c>
      <c r="AF12" s="103"/>
      <c r="AG12" s="105">
        <f>SUM(AC12,AD12,AE12)</f>
        <v>8</v>
      </c>
      <c r="AH12" s="102"/>
      <c r="AI12" s="103"/>
      <c r="AJ12" s="37">
        <f t="shared" si="7"/>
        <v>0</v>
      </c>
      <c r="AK12" s="19"/>
      <c r="AL12" s="15"/>
      <c r="AM12" s="20"/>
    </row>
    <row r="13" spans="1:86" s="18" customFormat="1" ht="15" x14ac:dyDescent="0.2">
      <c r="A13" s="101">
        <v>10</v>
      </c>
      <c r="B13" s="110" t="s">
        <v>49</v>
      </c>
      <c r="C13" s="111">
        <v>40686</v>
      </c>
      <c r="D13" s="101">
        <f t="shared" si="0"/>
        <v>39</v>
      </c>
      <c r="E13" s="102"/>
      <c r="F13" s="103"/>
      <c r="G13" s="105"/>
      <c r="H13" s="102">
        <v>5</v>
      </c>
      <c r="I13" s="103"/>
      <c r="J13" s="103">
        <v>9</v>
      </c>
      <c r="K13" s="103">
        <v>5</v>
      </c>
      <c r="L13" s="105">
        <f t="shared" si="1"/>
        <v>19</v>
      </c>
      <c r="M13" s="102">
        <v>5</v>
      </c>
      <c r="N13" s="103"/>
      <c r="O13" s="103"/>
      <c r="P13" s="105">
        <f t="shared" si="2"/>
        <v>5</v>
      </c>
      <c r="Q13" s="102">
        <v>5</v>
      </c>
      <c r="R13" s="103"/>
      <c r="S13" s="103"/>
      <c r="T13" s="103"/>
      <c r="U13" s="105">
        <f t="shared" si="3"/>
        <v>5</v>
      </c>
      <c r="V13" s="120">
        <v>5</v>
      </c>
      <c r="W13" s="121"/>
      <c r="X13" s="121"/>
      <c r="Y13" s="121"/>
      <c r="Z13" s="105">
        <f t="shared" si="4"/>
        <v>5</v>
      </c>
      <c r="AA13" s="102">
        <v>5</v>
      </c>
      <c r="AB13" s="105">
        <f t="shared" si="5"/>
        <v>5</v>
      </c>
      <c r="AC13" s="102"/>
      <c r="AD13" s="125"/>
      <c r="AE13" s="103"/>
      <c r="AF13" s="103"/>
      <c r="AG13" s="105">
        <f>SUM(AC13,AE13)</f>
        <v>0</v>
      </c>
      <c r="AH13" s="102"/>
      <c r="AI13" s="103"/>
      <c r="AJ13" s="37">
        <f t="shared" si="7"/>
        <v>0</v>
      </c>
      <c r="AK13" s="19"/>
      <c r="AL13" s="15"/>
      <c r="AM13" s="20"/>
    </row>
    <row r="14" spans="1:86" s="18" customFormat="1" ht="15" x14ac:dyDescent="0.2">
      <c r="A14" s="101">
        <v>11</v>
      </c>
      <c r="B14" s="110" t="s">
        <v>50</v>
      </c>
      <c r="C14" s="111">
        <v>40999</v>
      </c>
      <c r="D14" s="101">
        <f t="shared" si="0"/>
        <v>35.5</v>
      </c>
      <c r="E14" s="102"/>
      <c r="F14" s="103"/>
      <c r="G14" s="105"/>
      <c r="H14" s="102">
        <v>5</v>
      </c>
      <c r="I14" s="103"/>
      <c r="J14" s="103">
        <v>5</v>
      </c>
      <c r="K14" s="103">
        <v>4</v>
      </c>
      <c r="L14" s="105">
        <f t="shared" si="1"/>
        <v>14</v>
      </c>
      <c r="M14" s="102">
        <v>5</v>
      </c>
      <c r="N14" s="103"/>
      <c r="O14" s="103"/>
      <c r="P14" s="105">
        <f t="shared" si="2"/>
        <v>5</v>
      </c>
      <c r="Q14" s="102">
        <v>5</v>
      </c>
      <c r="R14" s="103">
        <v>3.5</v>
      </c>
      <c r="S14" s="103"/>
      <c r="T14" s="103"/>
      <c r="U14" s="105">
        <f t="shared" si="3"/>
        <v>8.5</v>
      </c>
      <c r="V14" s="120"/>
      <c r="W14" s="121"/>
      <c r="X14" s="121"/>
      <c r="Y14" s="121"/>
      <c r="Z14" s="105">
        <f t="shared" si="4"/>
        <v>0</v>
      </c>
      <c r="AA14" s="102"/>
      <c r="AB14" s="105">
        <f t="shared" si="5"/>
        <v>0</v>
      </c>
      <c r="AC14" s="102">
        <v>5</v>
      </c>
      <c r="AD14" s="125"/>
      <c r="AE14" s="103">
        <v>3</v>
      </c>
      <c r="AF14" s="103"/>
      <c r="AG14" s="105">
        <f>SUM(AC14,AE14)</f>
        <v>8</v>
      </c>
      <c r="AH14" s="102"/>
      <c r="AI14" s="103"/>
      <c r="AJ14" s="37">
        <f t="shared" si="7"/>
        <v>0</v>
      </c>
      <c r="AK14" s="19"/>
      <c r="AL14" s="15"/>
      <c r="AM14" s="20"/>
    </row>
    <row r="15" spans="1:86" s="18" customFormat="1" ht="15" x14ac:dyDescent="0.2">
      <c r="A15" s="101">
        <v>12</v>
      </c>
      <c r="B15" s="110" t="s">
        <v>51</v>
      </c>
      <c r="C15" s="111">
        <v>40290</v>
      </c>
      <c r="D15" s="101">
        <f t="shared" si="0"/>
        <v>32</v>
      </c>
      <c r="E15" s="102"/>
      <c r="F15" s="103"/>
      <c r="G15" s="105"/>
      <c r="H15" s="102"/>
      <c r="I15" s="103"/>
      <c r="J15" s="103"/>
      <c r="K15" s="103"/>
      <c r="L15" s="105">
        <f t="shared" si="1"/>
        <v>0</v>
      </c>
      <c r="M15" s="102">
        <v>5</v>
      </c>
      <c r="N15" s="103">
        <v>7</v>
      </c>
      <c r="O15" s="103">
        <v>5</v>
      </c>
      <c r="P15" s="105">
        <f t="shared" si="2"/>
        <v>17</v>
      </c>
      <c r="Q15" s="102"/>
      <c r="R15" s="103"/>
      <c r="S15" s="103"/>
      <c r="T15" s="103"/>
      <c r="U15" s="105">
        <f t="shared" si="3"/>
        <v>0</v>
      </c>
      <c r="V15" s="120">
        <v>5</v>
      </c>
      <c r="W15" s="121"/>
      <c r="X15" s="121">
        <v>5</v>
      </c>
      <c r="Y15" s="121"/>
      <c r="Z15" s="105">
        <f t="shared" si="4"/>
        <v>10</v>
      </c>
      <c r="AA15" s="102">
        <v>5</v>
      </c>
      <c r="AB15" s="105">
        <f t="shared" si="5"/>
        <v>5</v>
      </c>
      <c r="AC15" s="102"/>
      <c r="AD15" s="125"/>
      <c r="AE15" s="103"/>
      <c r="AF15" s="103"/>
      <c r="AG15" s="105">
        <f t="shared" ref="AG15:AG34" si="8">SUM(AC15,AD15,AE15)</f>
        <v>0</v>
      </c>
      <c r="AH15" s="102"/>
      <c r="AI15" s="103"/>
      <c r="AJ15" s="37">
        <f>SUM(AH15:AI15)</f>
        <v>0</v>
      </c>
      <c r="AK15" s="19"/>
      <c r="AL15" s="15"/>
      <c r="AM15" s="20"/>
    </row>
    <row r="16" spans="1:86" s="18" customFormat="1" ht="15" x14ac:dyDescent="0.2">
      <c r="A16" s="101">
        <v>13</v>
      </c>
      <c r="B16" s="110" t="s">
        <v>52</v>
      </c>
      <c r="C16" s="111">
        <v>40258</v>
      </c>
      <c r="D16" s="101">
        <f t="shared" si="0"/>
        <v>29.5</v>
      </c>
      <c r="E16" s="103"/>
      <c r="F16" s="103"/>
      <c r="G16" s="103"/>
      <c r="H16" s="102"/>
      <c r="I16" s="103"/>
      <c r="J16" s="103"/>
      <c r="K16" s="103"/>
      <c r="L16" s="105">
        <f t="shared" si="1"/>
        <v>0</v>
      </c>
      <c r="M16" s="102"/>
      <c r="N16" s="103"/>
      <c r="O16" s="103"/>
      <c r="P16" s="105">
        <f t="shared" si="2"/>
        <v>0</v>
      </c>
      <c r="Q16" s="102">
        <v>5</v>
      </c>
      <c r="R16" s="103">
        <v>8.5</v>
      </c>
      <c r="S16" s="103">
        <v>11</v>
      </c>
      <c r="T16" s="103"/>
      <c r="U16" s="105">
        <f t="shared" si="3"/>
        <v>24.5</v>
      </c>
      <c r="V16" s="120"/>
      <c r="W16" s="121"/>
      <c r="X16" s="121"/>
      <c r="Y16" s="121"/>
      <c r="Z16" s="105">
        <f t="shared" si="4"/>
        <v>0</v>
      </c>
      <c r="AA16" s="102">
        <v>5</v>
      </c>
      <c r="AB16" s="105">
        <f t="shared" si="5"/>
        <v>5</v>
      </c>
      <c r="AC16" s="102"/>
      <c r="AD16" s="125"/>
      <c r="AE16" s="103"/>
      <c r="AF16" s="103"/>
      <c r="AG16" s="105">
        <f t="shared" si="8"/>
        <v>0</v>
      </c>
      <c r="AH16" s="102"/>
      <c r="AI16" s="103"/>
      <c r="AJ16" s="37">
        <f>SUM(AH16:AI16)</f>
        <v>0</v>
      </c>
      <c r="AK16" s="19"/>
      <c r="AL16" s="15"/>
      <c r="AM16" s="20"/>
    </row>
    <row r="17" spans="1:39" s="18" customFormat="1" ht="15.75" thickBot="1" x14ac:dyDescent="0.25">
      <c r="A17" s="101">
        <v>14</v>
      </c>
      <c r="B17" s="110" t="s">
        <v>53</v>
      </c>
      <c r="C17" s="111">
        <v>40766</v>
      </c>
      <c r="D17" s="101">
        <f t="shared" si="0"/>
        <v>28</v>
      </c>
      <c r="E17" s="102"/>
      <c r="F17" s="103"/>
      <c r="G17" s="105"/>
      <c r="H17" s="102"/>
      <c r="I17" s="103"/>
      <c r="J17" s="103"/>
      <c r="K17" s="103"/>
      <c r="L17" s="105">
        <f t="shared" si="1"/>
        <v>0</v>
      </c>
      <c r="M17" s="102">
        <v>5</v>
      </c>
      <c r="N17" s="103"/>
      <c r="O17" s="103"/>
      <c r="P17" s="105">
        <f t="shared" si="2"/>
        <v>5</v>
      </c>
      <c r="Q17" s="102">
        <v>5</v>
      </c>
      <c r="R17" s="103"/>
      <c r="S17" s="103"/>
      <c r="T17" s="103"/>
      <c r="U17" s="105">
        <f t="shared" si="3"/>
        <v>5</v>
      </c>
      <c r="V17" s="120">
        <v>5</v>
      </c>
      <c r="W17" s="121"/>
      <c r="X17" s="121"/>
      <c r="Y17" s="121"/>
      <c r="Z17" s="105">
        <f t="shared" si="4"/>
        <v>5</v>
      </c>
      <c r="AA17" s="102">
        <v>5</v>
      </c>
      <c r="AB17" s="105">
        <f t="shared" si="5"/>
        <v>5</v>
      </c>
      <c r="AC17" s="102">
        <v>5</v>
      </c>
      <c r="AD17" s="125">
        <v>3</v>
      </c>
      <c r="AE17" s="103"/>
      <c r="AF17" s="103"/>
      <c r="AG17" s="105">
        <f t="shared" si="8"/>
        <v>8</v>
      </c>
      <c r="AH17" s="102"/>
      <c r="AI17" s="103"/>
      <c r="AJ17" s="37">
        <f>SUM(AH17:AI17)</f>
        <v>0</v>
      </c>
      <c r="AK17" s="23"/>
      <c r="AL17" s="21"/>
      <c r="AM17" s="22"/>
    </row>
    <row r="18" spans="1:39" s="18" customFormat="1" ht="15.75" thickBot="1" x14ac:dyDescent="0.25">
      <c r="A18" s="101">
        <v>15</v>
      </c>
      <c r="B18" s="110" t="s">
        <v>54</v>
      </c>
      <c r="C18" s="111">
        <v>40753</v>
      </c>
      <c r="D18" s="101">
        <f t="shared" si="0"/>
        <v>28</v>
      </c>
      <c r="E18" s="102"/>
      <c r="F18" s="103"/>
      <c r="G18" s="105"/>
      <c r="H18" s="102"/>
      <c r="I18" s="103"/>
      <c r="J18" s="103"/>
      <c r="K18" s="103"/>
      <c r="L18" s="105">
        <f t="shared" si="1"/>
        <v>0</v>
      </c>
      <c r="M18" s="102">
        <v>5</v>
      </c>
      <c r="N18" s="103"/>
      <c r="O18" s="103"/>
      <c r="P18" s="105">
        <f t="shared" si="2"/>
        <v>5</v>
      </c>
      <c r="Q18" s="102"/>
      <c r="R18" s="103"/>
      <c r="S18" s="103"/>
      <c r="T18" s="103"/>
      <c r="U18" s="105">
        <f t="shared" si="3"/>
        <v>0</v>
      </c>
      <c r="V18" s="120">
        <v>5</v>
      </c>
      <c r="W18" s="121"/>
      <c r="X18" s="121">
        <v>1</v>
      </c>
      <c r="Y18" s="121"/>
      <c r="Z18" s="105">
        <f t="shared" si="4"/>
        <v>6</v>
      </c>
      <c r="AA18" s="102"/>
      <c r="AB18" s="105">
        <f t="shared" si="5"/>
        <v>0</v>
      </c>
      <c r="AC18" s="102">
        <v>5</v>
      </c>
      <c r="AD18" s="125">
        <v>6</v>
      </c>
      <c r="AE18" s="103">
        <v>6</v>
      </c>
      <c r="AF18" s="103"/>
      <c r="AG18" s="105">
        <f t="shared" si="8"/>
        <v>17</v>
      </c>
      <c r="AH18" s="102"/>
      <c r="AI18" s="103"/>
      <c r="AJ18" s="37">
        <f>SUM(AH18,AI18)</f>
        <v>0</v>
      </c>
      <c r="AK18" s="23"/>
      <c r="AL18" s="21"/>
      <c r="AM18" s="20">
        <f>SUM(AK18:AL18)</f>
        <v>0</v>
      </c>
    </row>
    <row r="19" spans="1:39" s="18" customFormat="1" ht="15" x14ac:dyDescent="0.2">
      <c r="A19" s="101">
        <v>16</v>
      </c>
      <c r="B19" s="110" t="s">
        <v>55</v>
      </c>
      <c r="C19" s="111">
        <v>40865</v>
      </c>
      <c r="D19" s="101">
        <f t="shared" si="0"/>
        <v>25</v>
      </c>
      <c r="E19" s="102"/>
      <c r="F19" s="103"/>
      <c r="G19" s="105"/>
      <c r="H19" s="102"/>
      <c r="I19" s="103"/>
      <c r="J19" s="103"/>
      <c r="K19" s="103"/>
      <c r="L19" s="105">
        <f t="shared" si="1"/>
        <v>0</v>
      </c>
      <c r="M19" s="102">
        <v>5</v>
      </c>
      <c r="N19" s="103"/>
      <c r="O19" s="103"/>
      <c r="P19" s="105">
        <f t="shared" si="2"/>
        <v>5</v>
      </c>
      <c r="Q19" s="102">
        <v>5</v>
      </c>
      <c r="R19" s="103">
        <v>2</v>
      </c>
      <c r="S19" s="103"/>
      <c r="T19" s="103"/>
      <c r="U19" s="105">
        <f t="shared" si="3"/>
        <v>7</v>
      </c>
      <c r="V19" s="120">
        <v>5</v>
      </c>
      <c r="W19" s="121"/>
      <c r="X19" s="121">
        <v>3</v>
      </c>
      <c r="Y19" s="121"/>
      <c r="Z19" s="105">
        <f t="shared" si="4"/>
        <v>8</v>
      </c>
      <c r="AA19" s="102">
        <v>5</v>
      </c>
      <c r="AB19" s="105">
        <f t="shared" si="5"/>
        <v>5</v>
      </c>
      <c r="AC19" s="102"/>
      <c r="AD19" s="125"/>
      <c r="AE19" s="103"/>
      <c r="AF19" s="103"/>
      <c r="AG19" s="105">
        <f t="shared" si="8"/>
        <v>0</v>
      </c>
      <c r="AH19" s="102"/>
      <c r="AI19" s="103"/>
      <c r="AJ19" s="37">
        <f>SUM(AH19:AI19)</f>
        <v>0</v>
      </c>
    </row>
    <row r="20" spans="1:39" s="18" customFormat="1" ht="15" x14ac:dyDescent="0.2">
      <c r="A20" s="101">
        <v>17</v>
      </c>
      <c r="B20" s="110" t="s">
        <v>56</v>
      </c>
      <c r="C20" s="111">
        <v>41063</v>
      </c>
      <c r="D20" s="101">
        <f t="shared" si="0"/>
        <v>21</v>
      </c>
      <c r="E20" s="102"/>
      <c r="F20" s="103"/>
      <c r="G20" s="105"/>
      <c r="H20" s="102">
        <v>5</v>
      </c>
      <c r="I20" s="103"/>
      <c r="J20" s="103">
        <v>3</v>
      </c>
      <c r="K20" s="103">
        <v>3</v>
      </c>
      <c r="L20" s="105">
        <f t="shared" si="1"/>
        <v>11</v>
      </c>
      <c r="M20" s="102">
        <v>5</v>
      </c>
      <c r="N20" s="103"/>
      <c r="O20" s="103"/>
      <c r="P20" s="105">
        <f t="shared" si="2"/>
        <v>5</v>
      </c>
      <c r="Q20" s="102"/>
      <c r="R20" s="103"/>
      <c r="S20" s="103"/>
      <c r="T20" s="103"/>
      <c r="U20" s="105">
        <f t="shared" si="3"/>
        <v>0</v>
      </c>
      <c r="V20" s="120"/>
      <c r="W20" s="121"/>
      <c r="X20" s="121"/>
      <c r="Y20" s="121"/>
      <c r="Z20" s="105">
        <f t="shared" si="4"/>
        <v>0</v>
      </c>
      <c r="AA20" s="102"/>
      <c r="AB20" s="105">
        <f t="shared" si="5"/>
        <v>0</v>
      </c>
      <c r="AC20" s="102">
        <v>5</v>
      </c>
      <c r="AD20" s="125"/>
      <c r="AE20" s="103"/>
      <c r="AF20" s="103"/>
      <c r="AG20" s="105">
        <f t="shared" si="8"/>
        <v>5</v>
      </c>
      <c r="AH20" s="102"/>
      <c r="AI20" s="103"/>
      <c r="AJ20" s="37">
        <f>SUM(AH20,AI20)</f>
        <v>0</v>
      </c>
    </row>
    <row r="21" spans="1:39" s="18" customFormat="1" ht="15" x14ac:dyDescent="0.2">
      <c r="A21" s="101">
        <v>18</v>
      </c>
      <c r="B21" s="110" t="s">
        <v>57</v>
      </c>
      <c r="C21" s="111">
        <v>40565</v>
      </c>
      <c r="D21" s="101">
        <f t="shared" si="0"/>
        <v>18</v>
      </c>
      <c r="E21" s="102"/>
      <c r="F21" s="103"/>
      <c r="G21" s="105"/>
      <c r="H21" s="102"/>
      <c r="I21" s="103"/>
      <c r="J21" s="103"/>
      <c r="K21" s="103"/>
      <c r="L21" s="105">
        <f t="shared" si="1"/>
        <v>0</v>
      </c>
      <c r="M21" s="102">
        <v>5</v>
      </c>
      <c r="N21" s="103"/>
      <c r="O21" s="103"/>
      <c r="P21" s="105">
        <f t="shared" si="2"/>
        <v>5</v>
      </c>
      <c r="Q21" s="102">
        <v>5</v>
      </c>
      <c r="R21" s="103">
        <v>1</v>
      </c>
      <c r="S21" s="103">
        <v>2</v>
      </c>
      <c r="T21" s="103"/>
      <c r="U21" s="105">
        <f t="shared" si="3"/>
        <v>8</v>
      </c>
      <c r="V21" s="120">
        <v>5</v>
      </c>
      <c r="W21" s="121"/>
      <c r="X21" s="121"/>
      <c r="Y21" s="121"/>
      <c r="Z21" s="105">
        <f t="shared" si="4"/>
        <v>5</v>
      </c>
      <c r="AA21" s="102"/>
      <c r="AB21" s="105">
        <f t="shared" si="5"/>
        <v>0</v>
      </c>
      <c r="AC21" s="102"/>
      <c r="AD21" s="125"/>
      <c r="AE21" s="103"/>
      <c r="AF21" s="103"/>
      <c r="AG21" s="105">
        <f t="shared" si="8"/>
        <v>0</v>
      </c>
      <c r="AH21" s="102"/>
      <c r="AI21" s="103"/>
      <c r="AJ21" s="37">
        <f>SUM(AH21,AI21)</f>
        <v>0</v>
      </c>
    </row>
    <row r="22" spans="1:39" s="18" customFormat="1" ht="15" x14ac:dyDescent="0.2">
      <c r="A22" s="101">
        <v>19</v>
      </c>
      <c r="B22" s="110" t="s">
        <v>58</v>
      </c>
      <c r="C22" s="111">
        <v>40712</v>
      </c>
      <c r="D22" s="101">
        <f t="shared" si="0"/>
        <v>17</v>
      </c>
      <c r="E22" s="102"/>
      <c r="F22" s="103"/>
      <c r="G22" s="105"/>
      <c r="H22" s="102"/>
      <c r="I22" s="103"/>
      <c r="J22" s="103"/>
      <c r="K22" s="103"/>
      <c r="L22" s="105">
        <f t="shared" si="1"/>
        <v>0</v>
      </c>
      <c r="M22" s="102">
        <v>5</v>
      </c>
      <c r="N22" s="103">
        <v>9</v>
      </c>
      <c r="O22" s="103">
        <v>3</v>
      </c>
      <c r="P22" s="105">
        <f t="shared" si="2"/>
        <v>17</v>
      </c>
      <c r="Q22" s="102"/>
      <c r="R22" s="103"/>
      <c r="S22" s="103"/>
      <c r="T22" s="103"/>
      <c r="U22" s="105">
        <f t="shared" si="3"/>
        <v>0</v>
      </c>
      <c r="V22" s="120"/>
      <c r="W22" s="121"/>
      <c r="X22" s="121"/>
      <c r="Y22" s="121"/>
      <c r="Z22" s="105">
        <f t="shared" si="4"/>
        <v>0</v>
      </c>
      <c r="AA22" s="102"/>
      <c r="AB22" s="105">
        <f t="shared" si="5"/>
        <v>0</v>
      </c>
      <c r="AC22" s="102"/>
      <c r="AD22" s="125"/>
      <c r="AE22" s="103"/>
      <c r="AF22" s="103"/>
      <c r="AG22" s="105">
        <f t="shared" si="8"/>
        <v>0</v>
      </c>
      <c r="AH22" s="102"/>
      <c r="AI22" s="103"/>
      <c r="AJ22" s="37">
        <f t="shared" ref="AJ22:AJ34" si="9">SUM(AH22:AI22)</f>
        <v>0</v>
      </c>
    </row>
    <row r="23" spans="1:39" s="18" customFormat="1" ht="15" x14ac:dyDescent="0.2">
      <c r="A23" s="101">
        <v>20</v>
      </c>
      <c r="B23" s="110" t="s">
        <v>59</v>
      </c>
      <c r="C23" s="111"/>
      <c r="D23" s="101">
        <f t="shared" si="0"/>
        <v>13.5</v>
      </c>
      <c r="E23" s="103"/>
      <c r="F23" s="103"/>
      <c r="G23" s="103"/>
      <c r="H23" s="102"/>
      <c r="I23" s="103"/>
      <c r="J23" s="103"/>
      <c r="K23" s="103"/>
      <c r="L23" s="105">
        <f t="shared" si="1"/>
        <v>0</v>
      </c>
      <c r="M23" s="102">
        <v>5</v>
      </c>
      <c r="N23" s="103">
        <v>1.5</v>
      </c>
      <c r="O23" s="103"/>
      <c r="P23" s="105">
        <f t="shared" si="2"/>
        <v>6.5</v>
      </c>
      <c r="Q23" s="102"/>
      <c r="R23" s="103"/>
      <c r="S23" s="103"/>
      <c r="T23" s="103"/>
      <c r="U23" s="105">
        <f t="shared" si="3"/>
        <v>0</v>
      </c>
      <c r="V23" s="120">
        <v>5</v>
      </c>
      <c r="W23" s="121"/>
      <c r="X23" s="121">
        <v>2</v>
      </c>
      <c r="Y23" s="121"/>
      <c r="Z23" s="105">
        <f t="shared" si="4"/>
        <v>7</v>
      </c>
      <c r="AA23" s="102"/>
      <c r="AB23" s="105">
        <f t="shared" si="5"/>
        <v>0</v>
      </c>
      <c r="AC23" s="102"/>
      <c r="AD23" s="125"/>
      <c r="AE23" s="103"/>
      <c r="AF23" s="103"/>
      <c r="AG23" s="105">
        <f t="shared" si="8"/>
        <v>0</v>
      </c>
      <c r="AH23" s="102"/>
      <c r="AI23" s="103"/>
      <c r="AJ23" s="37">
        <f t="shared" si="9"/>
        <v>0</v>
      </c>
    </row>
    <row r="24" spans="1:39" s="18" customFormat="1" ht="15" x14ac:dyDescent="0.2">
      <c r="A24" s="101">
        <v>21</v>
      </c>
      <c r="B24" s="110" t="s">
        <v>60</v>
      </c>
      <c r="C24" s="111">
        <v>40745</v>
      </c>
      <c r="D24" s="101">
        <f t="shared" si="0"/>
        <v>13</v>
      </c>
      <c r="E24" s="102"/>
      <c r="F24" s="103"/>
      <c r="G24" s="105"/>
      <c r="H24" s="102"/>
      <c r="I24" s="103"/>
      <c r="J24" s="103"/>
      <c r="K24" s="103"/>
      <c r="L24" s="105">
        <f t="shared" si="1"/>
        <v>0</v>
      </c>
      <c r="M24" s="102">
        <v>5</v>
      </c>
      <c r="N24" s="103"/>
      <c r="O24" s="103"/>
      <c r="P24" s="105">
        <f t="shared" si="2"/>
        <v>5</v>
      </c>
      <c r="Q24" s="102">
        <v>5</v>
      </c>
      <c r="R24" s="103"/>
      <c r="S24" s="103">
        <v>3</v>
      </c>
      <c r="T24" s="103"/>
      <c r="U24" s="105">
        <f t="shared" si="3"/>
        <v>8</v>
      </c>
      <c r="V24" s="120"/>
      <c r="W24" s="121"/>
      <c r="X24" s="121"/>
      <c r="Y24" s="121"/>
      <c r="Z24" s="105">
        <f t="shared" si="4"/>
        <v>0</v>
      </c>
      <c r="AA24" s="102"/>
      <c r="AB24" s="105">
        <f t="shared" si="5"/>
        <v>0</v>
      </c>
      <c r="AC24" s="102"/>
      <c r="AD24" s="125"/>
      <c r="AE24" s="103"/>
      <c r="AF24" s="103"/>
      <c r="AG24" s="105">
        <f t="shared" si="8"/>
        <v>0</v>
      </c>
      <c r="AH24" s="102"/>
      <c r="AI24" s="103"/>
      <c r="AJ24" s="37">
        <f t="shared" si="9"/>
        <v>0</v>
      </c>
    </row>
    <row r="25" spans="1:39" s="18" customFormat="1" ht="15" x14ac:dyDescent="0.2">
      <c r="A25" s="101">
        <v>22</v>
      </c>
      <c r="B25" s="122" t="s">
        <v>61</v>
      </c>
      <c r="C25" s="111">
        <v>41464</v>
      </c>
      <c r="D25" s="101">
        <f t="shared" si="0"/>
        <v>13</v>
      </c>
      <c r="E25" s="103"/>
      <c r="F25" s="103"/>
      <c r="G25" s="103"/>
      <c r="H25" s="102"/>
      <c r="I25" s="103"/>
      <c r="J25" s="103"/>
      <c r="K25" s="103"/>
      <c r="L25" s="105">
        <f t="shared" si="1"/>
        <v>0</v>
      </c>
      <c r="M25" s="102"/>
      <c r="N25" s="103"/>
      <c r="O25" s="103"/>
      <c r="P25" s="105">
        <f t="shared" si="2"/>
        <v>0</v>
      </c>
      <c r="Q25" s="102"/>
      <c r="R25" s="103"/>
      <c r="S25" s="103"/>
      <c r="T25" s="103"/>
      <c r="U25" s="105">
        <f t="shared" si="3"/>
        <v>0</v>
      </c>
      <c r="V25" s="120">
        <v>5</v>
      </c>
      <c r="W25" s="103"/>
      <c r="X25" s="121"/>
      <c r="Y25" s="121"/>
      <c r="Z25" s="105">
        <f t="shared" si="4"/>
        <v>5</v>
      </c>
      <c r="AA25" s="102"/>
      <c r="AB25" s="105">
        <f t="shared" si="5"/>
        <v>0</v>
      </c>
      <c r="AC25" s="102">
        <v>5</v>
      </c>
      <c r="AD25" s="125">
        <v>1</v>
      </c>
      <c r="AE25" s="103">
        <v>2</v>
      </c>
      <c r="AF25" s="103"/>
      <c r="AG25" s="105">
        <f t="shared" si="8"/>
        <v>8</v>
      </c>
      <c r="AH25" s="102"/>
      <c r="AI25" s="103"/>
      <c r="AJ25" s="37">
        <f t="shared" si="9"/>
        <v>0</v>
      </c>
    </row>
    <row r="26" spans="1:39" s="18" customFormat="1" ht="15" x14ac:dyDescent="0.2">
      <c r="A26" s="101">
        <v>23</v>
      </c>
      <c r="B26" s="110" t="s">
        <v>62</v>
      </c>
      <c r="C26" s="111">
        <v>40694</v>
      </c>
      <c r="D26" s="101">
        <f t="shared" si="0"/>
        <v>10</v>
      </c>
      <c r="E26" s="103"/>
      <c r="F26" s="103"/>
      <c r="G26" s="103"/>
      <c r="H26" s="102"/>
      <c r="I26" s="103"/>
      <c r="J26" s="103"/>
      <c r="K26" s="103"/>
      <c r="L26" s="105">
        <f t="shared" si="1"/>
        <v>0</v>
      </c>
      <c r="M26" s="102"/>
      <c r="N26" s="103"/>
      <c r="O26" s="103"/>
      <c r="P26" s="105">
        <f t="shared" si="2"/>
        <v>0</v>
      </c>
      <c r="Q26" s="102">
        <v>5</v>
      </c>
      <c r="R26" s="103"/>
      <c r="S26" s="103"/>
      <c r="T26" s="103"/>
      <c r="U26" s="105">
        <f t="shared" si="3"/>
        <v>5</v>
      </c>
      <c r="V26" s="120"/>
      <c r="W26" s="103"/>
      <c r="X26" s="121"/>
      <c r="Y26" s="121"/>
      <c r="Z26" s="105">
        <f t="shared" si="4"/>
        <v>0</v>
      </c>
      <c r="AA26" s="102">
        <v>5</v>
      </c>
      <c r="AB26" s="105">
        <f t="shared" si="5"/>
        <v>5</v>
      </c>
      <c r="AC26" s="102"/>
      <c r="AD26" s="125"/>
      <c r="AE26" s="103"/>
      <c r="AF26" s="103"/>
      <c r="AG26" s="105">
        <f t="shared" si="8"/>
        <v>0</v>
      </c>
      <c r="AH26" s="102"/>
      <c r="AI26" s="103"/>
      <c r="AJ26" s="37">
        <f t="shared" si="9"/>
        <v>0</v>
      </c>
    </row>
    <row r="27" spans="1:39" s="18" customFormat="1" ht="15" x14ac:dyDescent="0.2">
      <c r="A27" s="101">
        <v>24</v>
      </c>
      <c r="B27" s="110" t="s">
        <v>63</v>
      </c>
      <c r="C27" s="111">
        <v>41024</v>
      </c>
      <c r="D27" s="101">
        <f t="shared" si="0"/>
        <v>9</v>
      </c>
      <c r="E27" s="102"/>
      <c r="F27" s="103"/>
      <c r="G27" s="105"/>
      <c r="H27" s="102"/>
      <c r="I27" s="103"/>
      <c r="J27" s="103"/>
      <c r="K27" s="103"/>
      <c r="L27" s="105">
        <f t="shared" si="1"/>
        <v>0</v>
      </c>
      <c r="M27" s="102">
        <v>5</v>
      </c>
      <c r="N27" s="103"/>
      <c r="O27" s="103">
        <v>4</v>
      </c>
      <c r="P27" s="105">
        <f t="shared" si="2"/>
        <v>9</v>
      </c>
      <c r="Q27" s="102"/>
      <c r="R27" s="103"/>
      <c r="S27" s="103"/>
      <c r="T27" s="103"/>
      <c r="U27" s="105">
        <f t="shared" si="3"/>
        <v>0</v>
      </c>
      <c r="V27" s="120"/>
      <c r="W27" s="121"/>
      <c r="X27" s="121"/>
      <c r="Y27" s="121"/>
      <c r="Z27" s="105">
        <f t="shared" si="4"/>
        <v>0</v>
      </c>
      <c r="AA27" s="102"/>
      <c r="AB27" s="105">
        <f t="shared" si="5"/>
        <v>0</v>
      </c>
      <c r="AC27" s="102"/>
      <c r="AD27" s="125"/>
      <c r="AE27" s="103"/>
      <c r="AF27" s="103"/>
      <c r="AG27" s="105">
        <f t="shared" si="8"/>
        <v>0</v>
      </c>
      <c r="AH27" s="102"/>
      <c r="AI27" s="103"/>
      <c r="AJ27" s="37">
        <f t="shared" si="9"/>
        <v>0</v>
      </c>
    </row>
    <row r="28" spans="1:39" s="18" customFormat="1" ht="15" x14ac:dyDescent="0.2">
      <c r="A28" s="101">
        <v>25</v>
      </c>
      <c r="B28" s="110" t="s">
        <v>64</v>
      </c>
      <c r="C28" s="111">
        <v>40689</v>
      </c>
      <c r="D28" s="101">
        <f t="shared" si="0"/>
        <v>5</v>
      </c>
      <c r="E28" s="102"/>
      <c r="F28" s="103"/>
      <c r="G28" s="105"/>
      <c r="H28" s="102"/>
      <c r="I28" s="103"/>
      <c r="J28" s="103"/>
      <c r="K28" s="103"/>
      <c r="L28" s="105">
        <f t="shared" si="1"/>
        <v>0</v>
      </c>
      <c r="M28" s="102">
        <v>5</v>
      </c>
      <c r="N28" s="103"/>
      <c r="O28" s="103"/>
      <c r="P28" s="105">
        <f t="shared" si="2"/>
        <v>5</v>
      </c>
      <c r="Q28" s="102"/>
      <c r="R28" s="103"/>
      <c r="S28" s="103"/>
      <c r="T28" s="103"/>
      <c r="U28" s="105">
        <f t="shared" si="3"/>
        <v>0</v>
      </c>
      <c r="V28" s="120"/>
      <c r="W28" s="103"/>
      <c r="X28" s="121"/>
      <c r="Y28" s="121"/>
      <c r="Z28" s="105">
        <f t="shared" si="4"/>
        <v>0</v>
      </c>
      <c r="AA28" s="102"/>
      <c r="AB28" s="105">
        <f t="shared" si="5"/>
        <v>0</v>
      </c>
      <c r="AC28" s="102"/>
      <c r="AD28" s="125"/>
      <c r="AE28" s="103"/>
      <c r="AF28" s="103"/>
      <c r="AG28" s="105">
        <f t="shared" si="8"/>
        <v>0</v>
      </c>
      <c r="AH28" s="102"/>
      <c r="AI28" s="103"/>
      <c r="AJ28" s="37">
        <f t="shared" si="9"/>
        <v>0</v>
      </c>
    </row>
    <row r="29" spans="1:39" s="18" customFormat="1" ht="15" x14ac:dyDescent="0.2">
      <c r="A29" s="101">
        <v>26</v>
      </c>
      <c r="B29" s="110" t="s">
        <v>65</v>
      </c>
      <c r="C29" s="111">
        <v>40540</v>
      </c>
      <c r="D29" s="101">
        <f t="shared" si="0"/>
        <v>5</v>
      </c>
      <c r="E29" s="102"/>
      <c r="F29" s="103"/>
      <c r="G29" s="105"/>
      <c r="H29" s="102"/>
      <c r="I29" s="103"/>
      <c r="J29" s="103"/>
      <c r="K29" s="103"/>
      <c r="L29" s="105">
        <f t="shared" si="1"/>
        <v>0</v>
      </c>
      <c r="M29" s="102">
        <v>5</v>
      </c>
      <c r="N29" s="103"/>
      <c r="O29" s="103"/>
      <c r="P29" s="105">
        <f t="shared" si="2"/>
        <v>5</v>
      </c>
      <c r="Q29" s="102"/>
      <c r="R29" s="103"/>
      <c r="S29" s="103"/>
      <c r="T29" s="103"/>
      <c r="U29" s="105">
        <f t="shared" si="3"/>
        <v>0</v>
      </c>
      <c r="V29" s="120"/>
      <c r="W29" s="103"/>
      <c r="X29" s="121"/>
      <c r="Y29" s="121"/>
      <c r="Z29" s="105">
        <f t="shared" si="4"/>
        <v>0</v>
      </c>
      <c r="AA29" s="102"/>
      <c r="AB29" s="105">
        <f t="shared" si="5"/>
        <v>0</v>
      </c>
      <c r="AC29" s="102"/>
      <c r="AD29" s="125"/>
      <c r="AE29" s="103"/>
      <c r="AF29" s="103"/>
      <c r="AG29" s="105">
        <f t="shared" si="8"/>
        <v>0</v>
      </c>
      <c r="AH29" s="102"/>
      <c r="AI29" s="103"/>
      <c r="AJ29" s="37">
        <f t="shared" si="9"/>
        <v>0</v>
      </c>
    </row>
    <row r="30" spans="1:39" s="18" customFormat="1" ht="15" customHeight="1" x14ac:dyDescent="0.2">
      <c r="A30" s="101">
        <v>25</v>
      </c>
      <c r="B30" s="110" t="s">
        <v>66</v>
      </c>
      <c r="C30" s="111">
        <v>41684</v>
      </c>
      <c r="D30" s="101">
        <f t="shared" si="0"/>
        <v>5</v>
      </c>
      <c r="E30" s="103"/>
      <c r="F30" s="103"/>
      <c r="G30" s="103"/>
      <c r="H30" s="102"/>
      <c r="I30" s="103"/>
      <c r="J30" s="103"/>
      <c r="K30" s="103"/>
      <c r="L30" s="105">
        <f t="shared" si="1"/>
        <v>0</v>
      </c>
      <c r="M30" s="102">
        <v>5</v>
      </c>
      <c r="N30" s="103"/>
      <c r="O30" s="103"/>
      <c r="P30" s="105">
        <f t="shared" si="2"/>
        <v>5</v>
      </c>
      <c r="Q30" s="102"/>
      <c r="R30" s="103"/>
      <c r="S30" s="103"/>
      <c r="T30" s="103"/>
      <c r="U30" s="105">
        <f t="shared" si="3"/>
        <v>0</v>
      </c>
      <c r="V30" s="120"/>
      <c r="W30" s="103"/>
      <c r="X30" s="121"/>
      <c r="Y30" s="121"/>
      <c r="Z30" s="105">
        <f t="shared" si="4"/>
        <v>0</v>
      </c>
      <c r="AA30" s="102"/>
      <c r="AB30" s="105">
        <f t="shared" si="5"/>
        <v>0</v>
      </c>
      <c r="AC30" s="102"/>
      <c r="AD30" s="125"/>
      <c r="AE30" s="103"/>
      <c r="AF30" s="103"/>
      <c r="AG30" s="105">
        <f t="shared" si="8"/>
        <v>0</v>
      </c>
      <c r="AH30" s="102"/>
      <c r="AI30" s="103"/>
      <c r="AJ30" s="37">
        <f t="shared" si="9"/>
        <v>0</v>
      </c>
    </row>
    <row r="31" spans="1:39" s="18" customFormat="1" ht="15" customHeight="1" x14ac:dyDescent="0.2">
      <c r="A31" s="101">
        <v>28</v>
      </c>
      <c r="B31" s="110" t="s">
        <v>67</v>
      </c>
      <c r="C31" s="111">
        <v>40896</v>
      </c>
      <c r="D31" s="101">
        <f t="shared" si="0"/>
        <v>5</v>
      </c>
      <c r="E31" s="103"/>
      <c r="F31" s="103"/>
      <c r="G31" s="103"/>
      <c r="H31" s="102"/>
      <c r="I31" s="103"/>
      <c r="J31" s="103"/>
      <c r="K31" s="103"/>
      <c r="L31" s="105">
        <f t="shared" si="1"/>
        <v>0</v>
      </c>
      <c r="M31" s="102">
        <v>5</v>
      </c>
      <c r="N31" s="103"/>
      <c r="O31" s="103"/>
      <c r="P31" s="105">
        <f t="shared" si="2"/>
        <v>5</v>
      </c>
      <c r="Q31" s="102"/>
      <c r="R31" s="103"/>
      <c r="S31" s="103"/>
      <c r="T31" s="103"/>
      <c r="U31" s="105">
        <f t="shared" si="3"/>
        <v>0</v>
      </c>
      <c r="V31" s="120"/>
      <c r="W31" s="103"/>
      <c r="X31" s="121"/>
      <c r="Y31" s="121"/>
      <c r="Z31" s="105">
        <f t="shared" si="4"/>
        <v>0</v>
      </c>
      <c r="AA31" s="102"/>
      <c r="AB31" s="105">
        <f t="shared" si="5"/>
        <v>0</v>
      </c>
      <c r="AC31" s="102"/>
      <c r="AD31" s="125"/>
      <c r="AE31" s="103"/>
      <c r="AF31" s="103"/>
      <c r="AG31" s="105">
        <f t="shared" si="8"/>
        <v>0</v>
      </c>
      <c r="AH31" s="102"/>
      <c r="AI31" s="103"/>
      <c r="AJ31" s="37">
        <f t="shared" si="9"/>
        <v>0</v>
      </c>
    </row>
    <row r="32" spans="1:39" s="18" customFormat="1" ht="15" customHeight="1" x14ac:dyDescent="0.2">
      <c r="A32" s="101">
        <v>29</v>
      </c>
      <c r="B32" s="110" t="s">
        <v>68</v>
      </c>
      <c r="C32" s="111">
        <v>40846</v>
      </c>
      <c r="D32" s="101">
        <f t="shared" si="0"/>
        <v>5</v>
      </c>
      <c r="E32" s="103"/>
      <c r="F32" s="103"/>
      <c r="G32" s="103"/>
      <c r="H32" s="102"/>
      <c r="I32" s="103"/>
      <c r="J32" s="103"/>
      <c r="K32" s="103"/>
      <c r="L32" s="105">
        <f t="shared" si="1"/>
        <v>0</v>
      </c>
      <c r="M32" s="102"/>
      <c r="N32" s="103"/>
      <c r="O32" s="103"/>
      <c r="P32" s="105">
        <f t="shared" si="2"/>
        <v>0</v>
      </c>
      <c r="Q32" s="102">
        <v>5</v>
      </c>
      <c r="R32" s="103"/>
      <c r="S32" s="103"/>
      <c r="T32" s="103"/>
      <c r="U32" s="105">
        <f t="shared" si="3"/>
        <v>5</v>
      </c>
      <c r="V32" s="120"/>
      <c r="W32" s="103"/>
      <c r="X32" s="121"/>
      <c r="Y32" s="121"/>
      <c r="Z32" s="105">
        <f t="shared" si="4"/>
        <v>0</v>
      </c>
      <c r="AA32" s="102"/>
      <c r="AB32" s="105">
        <f t="shared" si="5"/>
        <v>0</v>
      </c>
      <c r="AC32" s="102"/>
      <c r="AD32" s="125"/>
      <c r="AE32" s="103"/>
      <c r="AF32" s="103"/>
      <c r="AG32" s="105">
        <f t="shared" si="8"/>
        <v>0</v>
      </c>
      <c r="AH32" s="102"/>
      <c r="AI32" s="103"/>
      <c r="AJ32" s="37">
        <f t="shared" si="9"/>
        <v>0</v>
      </c>
    </row>
    <row r="33" spans="1:36" s="18" customFormat="1" ht="15" customHeight="1" x14ac:dyDescent="0.2">
      <c r="A33" s="101">
        <v>30</v>
      </c>
      <c r="B33" s="110" t="s">
        <v>69</v>
      </c>
      <c r="C33" s="111">
        <v>40857</v>
      </c>
      <c r="D33" s="101">
        <f t="shared" si="0"/>
        <v>5</v>
      </c>
      <c r="E33" s="103"/>
      <c r="F33" s="103"/>
      <c r="G33" s="103"/>
      <c r="H33" s="102"/>
      <c r="I33" s="103"/>
      <c r="J33" s="103"/>
      <c r="K33" s="103"/>
      <c r="L33" s="105">
        <f t="shared" si="1"/>
        <v>0</v>
      </c>
      <c r="M33" s="102"/>
      <c r="N33" s="103"/>
      <c r="O33" s="103"/>
      <c r="P33" s="105">
        <f t="shared" si="2"/>
        <v>0</v>
      </c>
      <c r="Q33" s="102"/>
      <c r="R33" s="103"/>
      <c r="S33" s="103"/>
      <c r="T33" s="103"/>
      <c r="U33" s="105">
        <f t="shared" si="3"/>
        <v>0</v>
      </c>
      <c r="V33" s="120">
        <v>5</v>
      </c>
      <c r="W33" s="103"/>
      <c r="X33" s="121"/>
      <c r="Y33" s="121"/>
      <c r="Z33" s="105">
        <f t="shared" si="4"/>
        <v>5</v>
      </c>
      <c r="AA33" s="102"/>
      <c r="AB33" s="105">
        <f t="shared" si="5"/>
        <v>0</v>
      </c>
      <c r="AC33" s="102"/>
      <c r="AD33" s="125"/>
      <c r="AE33" s="103"/>
      <c r="AF33" s="103"/>
      <c r="AG33" s="105">
        <f t="shared" si="8"/>
        <v>0</v>
      </c>
      <c r="AH33" s="102"/>
      <c r="AI33" s="103"/>
      <c r="AJ33" s="37">
        <f t="shared" si="9"/>
        <v>0</v>
      </c>
    </row>
    <row r="34" spans="1:36" s="18" customFormat="1" ht="15" customHeight="1" x14ac:dyDescent="0.2">
      <c r="A34" s="101">
        <v>31</v>
      </c>
      <c r="B34" s="110" t="s">
        <v>70</v>
      </c>
      <c r="C34" s="111">
        <v>41006</v>
      </c>
      <c r="D34" s="101">
        <f t="shared" si="0"/>
        <v>5</v>
      </c>
      <c r="E34" s="103"/>
      <c r="F34" s="103"/>
      <c r="G34" s="103"/>
      <c r="H34" s="102"/>
      <c r="I34" s="103"/>
      <c r="J34" s="103"/>
      <c r="K34" s="103"/>
      <c r="L34" s="105">
        <f t="shared" si="1"/>
        <v>0</v>
      </c>
      <c r="M34" s="102"/>
      <c r="N34" s="103"/>
      <c r="O34" s="103"/>
      <c r="P34" s="105">
        <f t="shared" si="2"/>
        <v>0</v>
      </c>
      <c r="Q34" s="102"/>
      <c r="R34" s="103"/>
      <c r="S34" s="103"/>
      <c r="T34" s="103"/>
      <c r="U34" s="105">
        <f t="shared" si="3"/>
        <v>0</v>
      </c>
      <c r="V34" s="120">
        <v>5</v>
      </c>
      <c r="W34" s="103"/>
      <c r="X34" s="121"/>
      <c r="Y34" s="121"/>
      <c r="Z34" s="105">
        <f t="shared" si="4"/>
        <v>5</v>
      </c>
      <c r="AA34" s="102"/>
      <c r="AB34" s="105">
        <f t="shared" si="5"/>
        <v>0</v>
      </c>
      <c r="AC34" s="102"/>
      <c r="AD34" s="125"/>
      <c r="AE34" s="103"/>
      <c r="AF34" s="103"/>
      <c r="AG34" s="105">
        <f t="shared" si="8"/>
        <v>0</v>
      </c>
      <c r="AH34" s="102"/>
      <c r="AI34" s="103"/>
      <c r="AJ34" s="37">
        <f t="shared" si="9"/>
        <v>0</v>
      </c>
    </row>
    <row r="35" spans="1:36" s="18" customFormat="1" x14ac:dyDescent="0.2">
      <c r="B35" s="24"/>
      <c r="C35" s="126"/>
    </row>
    <row r="36" spans="1:36" s="18" customFormat="1" x14ac:dyDescent="0.2">
      <c r="B36" s="24"/>
      <c r="C36" s="126"/>
    </row>
    <row r="37" spans="1:36" s="18" customFormat="1" x14ac:dyDescent="0.2">
      <c r="B37" s="24"/>
      <c r="C37" s="126"/>
    </row>
    <row r="38" spans="1:36" s="18" customFormat="1" x14ac:dyDescent="0.2">
      <c r="B38" s="24"/>
      <c r="C38" s="126"/>
    </row>
    <row r="39" spans="1:36" s="18" customFormat="1" x14ac:dyDescent="0.2">
      <c r="B39" s="24"/>
      <c r="C39" s="126"/>
    </row>
    <row r="40" spans="1:36" s="18" customFormat="1" x14ac:dyDescent="0.2">
      <c r="B40" s="24"/>
      <c r="C40" s="126"/>
    </row>
    <row r="41" spans="1:36" s="18" customFormat="1" x14ac:dyDescent="0.2">
      <c r="B41" s="24"/>
      <c r="C41" s="126"/>
    </row>
    <row r="42" spans="1:36" s="18" customFormat="1" x14ac:dyDescent="0.2">
      <c r="B42" s="24"/>
      <c r="C42" s="126"/>
    </row>
    <row r="43" spans="1:36" s="18" customFormat="1" x14ac:dyDescent="0.2">
      <c r="B43" s="24"/>
      <c r="C43" s="126"/>
    </row>
    <row r="44" spans="1:36" s="18" customFormat="1" x14ac:dyDescent="0.2">
      <c r="B44" s="24"/>
      <c r="C44" s="126"/>
    </row>
    <row r="45" spans="1:36" s="18" customFormat="1" x14ac:dyDescent="0.2">
      <c r="B45" s="24"/>
      <c r="C45" s="126"/>
    </row>
    <row r="46" spans="1:36" s="18" customFormat="1" x14ac:dyDescent="0.2">
      <c r="B46" s="24"/>
      <c r="C46" s="126"/>
    </row>
    <row r="47" spans="1:36" s="18" customFormat="1" x14ac:dyDescent="0.2">
      <c r="B47" s="24"/>
      <c r="C47" s="126"/>
    </row>
    <row r="48" spans="1:36" s="18" customFormat="1" x14ac:dyDescent="0.2">
      <c r="B48" s="24"/>
      <c r="C48" s="126"/>
    </row>
    <row r="49" spans="2:3" s="18" customFormat="1" x14ac:dyDescent="0.2">
      <c r="B49" s="24"/>
      <c r="C49" s="126"/>
    </row>
    <row r="50" spans="2:3" s="18" customFormat="1" x14ac:dyDescent="0.2">
      <c r="B50" s="24"/>
      <c r="C50" s="126"/>
    </row>
    <row r="51" spans="2:3" s="18" customFormat="1" x14ac:dyDescent="0.2">
      <c r="B51" s="24"/>
      <c r="C51" s="126"/>
    </row>
    <row r="52" spans="2:3" s="18" customFormat="1" x14ac:dyDescent="0.2">
      <c r="B52" s="24"/>
      <c r="C52" s="126"/>
    </row>
    <row r="53" spans="2:3" s="18" customFormat="1" x14ac:dyDescent="0.2">
      <c r="B53" s="24"/>
      <c r="C53" s="126"/>
    </row>
    <row r="54" spans="2:3" s="18" customFormat="1" x14ac:dyDescent="0.2">
      <c r="B54" s="24"/>
      <c r="C54" s="126"/>
    </row>
    <row r="55" spans="2:3" s="18" customFormat="1" x14ac:dyDescent="0.2">
      <c r="B55" s="24"/>
      <c r="C55" s="126"/>
    </row>
    <row r="56" spans="2:3" s="18" customFormat="1" x14ac:dyDescent="0.2">
      <c r="B56" s="24"/>
      <c r="C56" s="126"/>
    </row>
    <row r="57" spans="2:3" s="18" customFormat="1" x14ac:dyDescent="0.2">
      <c r="B57" s="24"/>
      <c r="C57" s="126"/>
    </row>
    <row r="58" spans="2:3" s="18" customFormat="1" x14ac:dyDescent="0.2">
      <c r="B58" s="24"/>
      <c r="C58" s="126"/>
    </row>
    <row r="59" spans="2:3" s="18" customFormat="1" x14ac:dyDescent="0.2">
      <c r="B59" s="24"/>
      <c r="C59" s="126"/>
    </row>
    <row r="60" spans="2:3" s="18" customFormat="1" x14ac:dyDescent="0.2">
      <c r="B60" s="24"/>
      <c r="C60" s="126"/>
    </row>
    <row r="61" spans="2:3" s="18" customFormat="1" x14ac:dyDescent="0.2">
      <c r="B61" s="24"/>
      <c r="C61" s="126"/>
    </row>
    <row r="62" spans="2:3" s="18" customFormat="1" x14ac:dyDescent="0.2">
      <c r="B62" s="24"/>
      <c r="C62" s="126"/>
    </row>
    <row r="63" spans="2:3" s="18" customFormat="1" x14ac:dyDescent="0.2">
      <c r="B63" s="24"/>
      <c r="C63" s="126"/>
    </row>
    <row r="64" spans="2:3" s="18" customFormat="1" x14ac:dyDescent="0.2">
      <c r="B64" s="24"/>
      <c r="C64" s="126"/>
    </row>
    <row r="65" spans="2:3" s="18" customFormat="1" x14ac:dyDescent="0.2">
      <c r="B65" s="24"/>
      <c r="C65" s="126"/>
    </row>
    <row r="66" spans="2:3" s="18" customFormat="1" x14ac:dyDescent="0.2">
      <c r="B66" s="24"/>
      <c r="C66" s="126"/>
    </row>
    <row r="67" spans="2:3" s="18" customFormat="1" x14ac:dyDescent="0.2">
      <c r="B67" s="24"/>
      <c r="C67" s="126"/>
    </row>
    <row r="68" spans="2:3" s="18" customFormat="1" x14ac:dyDescent="0.2">
      <c r="B68" s="24"/>
      <c r="C68" s="126"/>
    </row>
    <row r="69" spans="2:3" s="18" customFormat="1" x14ac:dyDescent="0.2">
      <c r="B69" s="24"/>
      <c r="C69" s="126"/>
    </row>
    <row r="70" spans="2:3" s="18" customFormat="1" x14ac:dyDescent="0.2">
      <c r="B70" s="24"/>
      <c r="C70" s="126"/>
    </row>
    <row r="71" spans="2:3" s="18" customFormat="1" x14ac:dyDescent="0.2">
      <c r="B71" s="24"/>
      <c r="C71" s="126"/>
    </row>
    <row r="72" spans="2:3" s="18" customFormat="1" x14ac:dyDescent="0.2">
      <c r="B72" s="24"/>
      <c r="C72" s="126"/>
    </row>
    <row r="73" spans="2:3" s="18" customFormat="1" x14ac:dyDescent="0.2">
      <c r="B73" s="24"/>
      <c r="C73" s="126"/>
    </row>
    <row r="74" spans="2:3" s="18" customFormat="1" x14ac:dyDescent="0.2">
      <c r="B74" s="24"/>
      <c r="C74" s="126"/>
    </row>
    <row r="75" spans="2:3" s="18" customFormat="1" x14ac:dyDescent="0.2">
      <c r="B75" s="24"/>
      <c r="C75" s="126"/>
    </row>
    <row r="76" spans="2:3" s="18" customFormat="1" x14ac:dyDescent="0.2">
      <c r="B76" s="24"/>
      <c r="C76" s="126"/>
    </row>
    <row r="77" spans="2:3" s="18" customFormat="1" x14ac:dyDescent="0.2">
      <c r="B77" s="24"/>
      <c r="C77" s="126"/>
    </row>
    <row r="78" spans="2:3" s="18" customFormat="1" x14ac:dyDescent="0.2">
      <c r="B78" s="24"/>
      <c r="C78" s="126"/>
    </row>
    <row r="79" spans="2:3" s="18" customFormat="1" x14ac:dyDescent="0.2">
      <c r="B79" s="24"/>
      <c r="C79" s="126"/>
    </row>
    <row r="80" spans="2:3" s="18" customFormat="1" x14ac:dyDescent="0.2">
      <c r="B80" s="24"/>
      <c r="C80" s="126"/>
    </row>
    <row r="81" spans="2:3" s="18" customFormat="1" x14ac:dyDescent="0.2">
      <c r="B81" s="24"/>
      <c r="C81" s="126"/>
    </row>
    <row r="82" spans="2:3" s="18" customFormat="1" x14ac:dyDescent="0.2">
      <c r="B82" s="24"/>
      <c r="C82" s="126"/>
    </row>
    <row r="83" spans="2:3" s="18" customFormat="1" x14ac:dyDescent="0.2">
      <c r="B83" s="24"/>
      <c r="C83" s="126"/>
    </row>
    <row r="84" spans="2:3" s="18" customFormat="1" x14ac:dyDescent="0.2">
      <c r="B84" s="24"/>
      <c r="C84" s="126"/>
    </row>
    <row r="85" spans="2:3" s="18" customFormat="1" x14ac:dyDescent="0.2">
      <c r="B85" s="24"/>
      <c r="C85" s="126"/>
    </row>
    <row r="86" spans="2:3" s="18" customFormat="1" x14ac:dyDescent="0.2">
      <c r="B86" s="24"/>
      <c r="C86" s="126"/>
    </row>
    <row r="87" spans="2:3" s="18" customFormat="1" x14ac:dyDescent="0.2">
      <c r="B87" s="24"/>
      <c r="C87" s="126"/>
    </row>
    <row r="88" spans="2:3" s="18" customFormat="1" x14ac:dyDescent="0.2">
      <c r="B88" s="24"/>
      <c r="C88" s="126"/>
    </row>
    <row r="89" spans="2:3" s="18" customFormat="1" x14ac:dyDescent="0.2">
      <c r="B89" s="24"/>
      <c r="C89" s="126"/>
    </row>
    <row r="90" spans="2:3" s="18" customFormat="1" x14ac:dyDescent="0.2">
      <c r="B90" s="24"/>
      <c r="C90" s="126"/>
    </row>
    <row r="91" spans="2:3" s="18" customFormat="1" x14ac:dyDescent="0.2">
      <c r="B91" s="24"/>
      <c r="C91" s="126"/>
    </row>
    <row r="92" spans="2:3" s="18" customFormat="1" x14ac:dyDescent="0.2">
      <c r="B92" s="24"/>
      <c r="C92" s="126"/>
    </row>
    <row r="93" spans="2:3" s="18" customFormat="1" x14ac:dyDescent="0.2">
      <c r="B93" s="24"/>
      <c r="C93" s="126"/>
    </row>
    <row r="94" spans="2:3" s="18" customFormat="1" x14ac:dyDescent="0.2">
      <c r="B94" s="24"/>
      <c r="C94" s="126"/>
    </row>
    <row r="95" spans="2:3" s="18" customFormat="1" x14ac:dyDescent="0.2">
      <c r="B95" s="24"/>
      <c r="C95" s="126"/>
    </row>
    <row r="96" spans="2:3" x14ac:dyDescent="0.2">
      <c r="B96" s="25"/>
    </row>
    <row r="97" spans="2:2" x14ac:dyDescent="0.2">
      <c r="B97" s="25"/>
    </row>
    <row r="98" spans="2:2" x14ac:dyDescent="0.2">
      <c r="B98" s="25"/>
    </row>
    <row r="99" spans="2:2" x14ac:dyDescent="0.2">
      <c r="B99" s="25"/>
    </row>
    <row r="100" spans="2:2" x14ac:dyDescent="0.2">
      <c r="B100" s="25"/>
    </row>
    <row r="101" spans="2:2" x14ac:dyDescent="0.2">
      <c r="B101" s="25"/>
    </row>
    <row r="102" spans="2:2" x14ac:dyDescent="0.2">
      <c r="B102" s="25"/>
    </row>
    <row r="103" spans="2:2" x14ac:dyDescent="0.2">
      <c r="B103" s="25"/>
    </row>
    <row r="104" spans="2:2" x14ac:dyDescent="0.2">
      <c r="B104" s="25"/>
    </row>
    <row r="105" spans="2:2" x14ac:dyDescent="0.2">
      <c r="B105" s="25"/>
    </row>
    <row r="106" spans="2:2" x14ac:dyDescent="0.2">
      <c r="B106" s="25"/>
    </row>
    <row r="107" spans="2:2" x14ac:dyDescent="0.2">
      <c r="B107" s="25"/>
    </row>
    <row r="108" spans="2:2" x14ac:dyDescent="0.2">
      <c r="B108" s="25"/>
    </row>
    <row r="109" spans="2:2" x14ac:dyDescent="0.2">
      <c r="B109" s="25"/>
    </row>
    <row r="110" spans="2:2" x14ac:dyDescent="0.2">
      <c r="B110" s="25"/>
    </row>
    <row r="111" spans="2:2" x14ac:dyDescent="0.2">
      <c r="B111" s="25"/>
    </row>
    <row r="112" spans="2:2" x14ac:dyDescent="0.2">
      <c r="B112" s="25"/>
    </row>
    <row r="113" spans="2:2" x14ac:dyDescent="0.2">
      <c r="B113" s="25"/>
    </row>
    <row r="114" spans="2:2" x14ac:dyDescent="0.2">
      <c r="B114" s="25"/>
    </row>
    <row r="115" spans="2:2" x14ac:dyDescent="0.2">
      <c r="B115" s="25"/>
    </row>
    <row r="116" spans="2:2" x14ac:dyDescent="0.2">
      <c r="B116" s="25"/>
    </row>
    <row r="117" spans="2:2" x14ac:dyDescent="0.2">
      <c r="B117" s="25"/>
    </row>
  </sheetData>
  <mergeCells count="14">
    <mergeCell ref="AK2:AM2"/>
    <mergeCell ref="A1:AI1"/>
    <mergeCell ref="H2:L2"/>
    <mergeCell ref="M2:P2"/>
    <mergeCell ref="A2:A3"/>
    <mergeCell ref="B2:B3"/>
    <mergeCell ref="C2:C3"/>
    <mergeCell ref="Q2:U2"/>
    <mergeCell ref="V2:Z2"/>
    <mergeCell ref="AH2:AJ2"/>
    <mergeCell ref="D2:D3"/>
    <mergeCell ref="E2:G2"/>
    <mergeCell ref="AC2:AG2"/>
    <mergeCell ref="AA2:AB2"/>
  </mergeCells>
  <phoneticPr fontId="11" type="noConversion"/>
  <pageMargins left="0" right="0" top="0" bottom="0" header="0.51180555555555562" footer="0.51180555555555562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78"/>
  <sheetViews>
    <sheetView zoomScaleNormal="100" workbookViewId="0">
      <pane xSplit="4" ySplit="4" topLeftCell="E9" activePane="bottomRight" state="frozen"/>
      <selection pane="topRight" activeCell="J1" sqref="J1"/>
      <selection pane="bottomLeft" activeCell="A5" sqref="A5"/>
      <selection pane="bottomRight" activeCell="AS17" sqref="AS17"/>
    </sheetView>
  </sheetViews>
  <sheetFormatPr defaultRowHeight="12.75" x14ac:dyDescent="0.2"/>
  <cols>
    <col min="1" max="1" width="6.5703125" style="1" customWidth="1"/>
    <col min="2" max="2" width="20.140625" style="2" customWidth="1"/>
    <col min="3" max="3" width="10.28515625" style="1" customWidth="1"/>
    <col min="4" max="4" width="6.85546875" style="1" customWidth="1"/>
    <col min="5" max="5" width="0.28515625" style="1" customWidth="1"/>
    <col min="6" max="7" width="0" style="1" hidden="1" customWidth="1"/>
    <col min="8" max="8" width="4" style="1" customWidth="1"/>
    <col min="9" max="9" width="0" style="1" hidden="1" customWidth="1"/>
    <col min="10" max="10" width="4.5703125" style="1" customWidth="1"/>
    <col min="11" max="12" width="4.28515625" style="1" customWidth="1"/>
    <col min="13" max="13" width="4" style="1" customWidth="1"/>
    <col min="14" max="14" width="3.85546875" style="1" customWidth="1"/>
    <col min="15" max="15" width="4.140625" style="1" customWidth="1"/>
    <col min="16" max="17" width="4.28515625" style="1" customWidth="1"/>
    <col min="18" max="18" width="4.140625" style="1" customWidth="1"/>
    <col min="19" max="19" width="4" style="1" customWidth="1"/>
    <col min="20" max="20" width="0" style="1" hidden="1" customWidth="1"/>
    <col min="21" max="21" width="4.140625" style="1" customWidth="1"/>
    <col min="22" max="22" width="3.7109375" style="1" customWidth="1"/>
    <col min="23" max="23" width="0" style="1" hidden="1" customWidth="1"/>
    <col min="24" max="24" width="3.85546875" style="1" customWidth="1"/>
    <col min="25" max="25" width="0.140625" style="1" customWidth="1"/>
    <col min="26" max="26" width="4.140625" style="1" customWidth="1"/>
    <col min="27" max="27" width="4.5703125" style="1" customWidth="1"/>
    <col min="28" max="31" width="4.140625" style="1" customWidth="1"/>
    <col min="32" max="32" width="0" style="1" hidden="1" customWidth="1"/>
    <col min="33" max="33" width="4.42578125" style="1" customWidth="1"/>
    <col min="34" max="35" width="4.28515625" style="1" customWidth="1"/>
    <col min="36" max="36" width="4" style="1" customWidth="1"/>
    <col min="37" max="39" width="0" style="1" hidden="1" customWidth="1"/>
    <col min="40" max="41" width="3.7109375" style="1" customWidth="1"/>
    <col min="42" max="42" width="10.5703125" style="1" customWidth="1"/>
    <col min="43" max="43" width="10.28515625" style="1" customWidth="1"/>
    <col min="44" max="51" width="5.28515625" style="1" customWidth="1"/>
    <col min="52" max="87" width="6.7109375" style="1" customWidth="1"/>
    <col min="88" max="16384" width="9.140625" style="1"/>
  </cols>
  <sheetData>
    <row r="1" spans="1:86" s="4" customFormat="1" ht="47.1" customHeight="1" thickBot="1" x14ac:dyDescent="0.25">
      <c r="A1" s="136" t="s">
        <v>71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</row>
    <row r="2" spans="1:86" s="7" customFormat="1" ht="48" customHeight="1" thickBot="1" x14ac:dyDescent="0.25">
      <c r="A2" s="138" t="s">
        <v>1</v>
      </c>
      <c r="B2" s="159" t="s">
        <v>2</v>
      </c>
      <c r="C2" s="140" t="s">
        <v>3</v>
      </c>
      <c r="D2" s="162" t="s">
        <v>4</v>
      </c>
      <c r="E2" s="142" t="s">
        <v>5</v>
      </c>
      <c r="F2" s="143"/>
      <c r="G2" s="145"/>
      <c r="H2" s="141" t="s">
        <v>6</v>
      </c>
      <c r="I2" s="135"/>
      <c r="J2" s="135"/>
      <c r="K2" s="135"/>
      <c r="L2" s="144"/>
      <c r="M2" s="141" t="s">
        <v>7</v>
      </c>
      <c r="N2" s="135"/>
      <c r="O2" s="135"/>
      <c r="P2" s="135"/>
      <c r="Q2" s="150" t="s">
        <v>8</v>
      </c>
      <c r="R2" s="166"/>
      <c r="S2" s="166"/>
      <c r="T2" s="166"/>
      <c r="U2" s="165"/>
      <c r="V2" s="150" t="s">
        <v>9</v>
      </c>
      <c r="W2" s="166"/>
      <c r="X2" s="166"/>
      <c r="Y2" s="166"/>
      <c r="Z2" s="165"/>
      <c r="AA2" s="150" t="s">
        <v>10</v>
      </c>
      <c r="AB2" s="165"/>
      <c r="AC2" s="135" t="s">
        <v>11</v>
      </c>
      <c r="AD2" s="135"/>
      <c r="AE2" s="163"/>
      <c r="AF2" s="163"/>
      <c r="AG2" s="164"/>
      <c r="AH2" s="141" t="s">
        <v>12</v>
      </c>
      <c r="AI2" s="163"/>
      <c r="AJ2" s="164"/>
      <c r="AK2" s="144"/>
      <c r="AL2" s="134"/>
      <c r="AM2" s="134"/>
      <c r="AN2" s="5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</row>
    <row r="3" spans="1:86" s="14" customFormat="1" ht="12" customHeight="1" thickBot="1" x14ac:dyDescent="0.25">
      <c r="A3" s="158"/>
      <c r="B3" s="160"/>
      <c r="C3" s="161"/>
      <c r="D3" s="158"/>
      <c r="E3" s="9" t="s">
        <v>13</v>
      </c>
      <c r="F3" s="10" t="s">
        <v>14</v>
      </c>
      <c r="G3" s="26" t="s">
        <v>15</v>
      </c>
      <c r="H3" s="9" t="s">
        <v>13</v>
      </c>
      <c r="I3" s="10" t="s">
        <v>14</v>
      </c>
      <c r="J3" s="10" t="s">
        <v>14</v>
      </c>
      <c r="K3" s="32" t="s">
        <v>14</v>
      </c>
      <c r="L3" s="38" t="s">
        <v>15</v>
      </c>
      <c r="M3" s="27" t="s">
        <v>13</v>
      </c>
      <c r="N3" s="10" t="s">
        <v>14</v>
      </c>
      <c r="O3" s="32" t="s">
        <v>14</v>
      </c>
      <c r="P3" s="38" t="s">
        <v>15</v>
      </c>
      <c r="Q3" s="76" t="s">
        <v>13</v>
      </c>
      <c r="R3" s="81" t="s">
        <v>14</v>
      </c>
      <c r="S3" s="81" t="s">
        <v>14</v>
      </c>
      <c r="T3" s="82" t="s">
        <v>14</v>
      </c>
      <c r="U3" s="75" t="s">
        <v>15</v>
      </c>
      <c r="V3" s="76" t="s">
        <v>13</v>
      </c>
      <c r="W3" s="77" t="s">
        <v>14</v>
      </c>
      <c r="X3" s="78" t="s">
        <v>14</v>
      </c>
      <c r="Y3" s="79" t="s">
        <v>14</v>
      </c>
      <c r="Z3" s="75" t="s">
        <v>15</v>
      </c>
      <c r="AA3" s="76" t="s">
        <v>13</v>
      </c>
      <c r="AB3" s="75" t="s">
        <v>15</v>
      </c>
      <c r="AC3" s="27" t="s">
        <v>13</v>
      </c>
      <c r="AD3" s="129" t="s">
        <v>14</v>
      </c>
      <c r="AE3" s="10" t="s">
        <v>14</v>
      </c>
      <c r="AF3" s="32" t="s">
        <v>14</v>
      </c>
      <c r="AG3" s="38" t="s">
        <v>15</v>
      </c>
      <c r="AH3" s="27" t="s">
        <v>13</v>
      </c>
      <c r="AI3" s="32" t="s">
        <v>14</v>
      </c>
      <c r="AJ3" s="38" t="s">
        <v>15</v>
      </c>
      <c r="AK3" s="12" t="s">
        <v>13</v>
      </c>
      <c r="AL3" s="8" t="s">
        <v>14</v>
      </c>
      <c r="AM3" s="13" t="s">
        <v>15</v>
      </c>
    </row>
    <row r="4" spans="1:86" s="18" customFormat="1" ht="14.25" customHeight="1" x14ac:dyDescent="0.2">
      <c r="A4" s="101">
        <v>1</v>
      </c>
      <c r="B4" s="110" t="s">
        <v>72</v>
      </c>
      <c r="C4" s="111">
        <v>39476</v>
      </c>
      <c r="D4" s="101">
        <f t="shared" ref="D4:D32" si="0">SUM(L4,P4,U4,Z4,AB4,AG4,AJ4)</f>
        <v>108</v>
      </c>
      <c r="E4" s="102"/>
      <c r="F4" s="103"/>
      <c r="G4" s="105"/>
      <c r="H4" s="102">
        <v>5</v>
      </c>
      <c r="I4" s="103"/>
      <c r="J4" s="103">
        <v>9</v>
      </c>
      <c r="K4" s="103">
        <v>8</v>
      </c>
      <c r="L4" s="105">
        <f t="shared" ref="L4:L32" si="1">SUM(H4:K4)</f>
        <v>22</v>
      </c>
      <c r="M4" s="102">
        <v>5</v>
      </c>
      <c r="N4" s="103">
        <v>11</v>
      </c>
      <c r="O4" s="103">
        <v>9</v>
      </c>
      <c r="P4" s="105">
        <f t="shared" ref="P4:P32" si="2">SUM(M4:O4)</f>
        <v>25</v>
      </c>
      <c r="Q4" s="102">
        <v>5</v>
      </c>
      <c r="R4" s="103">
        <v>11</v>
      </c>
      <c r="S4" s="103">
        <v>11</v>
      </c>
      <c r="T4" s="103"/>
      <c r="U4" s="105">
        <f t="shared" ref="U4:U32" si="3">SUM(Q4:S4)</f>
        <v>27</v>
      </c>
      <c r="V4" s="120">
        <v>5</v>
      </c>
      <c r="W4" s="121"/>
      <c r="X4" s="121">
        <v>11</v>
      </c>
      <c r="Y4" s="121"/>
      <c r="Z4" s="105">
        <f t="shared" ref="Z4:Z32" si="4">SUM(V4:Y4)</f>
        <v>16</v>
      </c>
      <c r="AA4" s="102">
        <v>5</v>
      </c>
      <c r="AB4" s="105">
        <f t="shared" ref="AB4:AB32" si="5">SUM(AA4:AA4)</f>
        <v>5</v>
      </c>
      <c r="AC4" s="102">
        <v>5</v>
      </c>
      <c r="AD4" s="106">
        <v>3</v>
      </c>
      <c r="AE4" s="103">
        <v>5</v>
      </c>
      <c r="AF4" s="103"/>
      <c r="AG4" s="105">
        <f t="shared" ref="AG4:AG32" si="6">SUM(AC4,AD4,AE4)</f>
        <v>13</v>
      </c>
      <c r="AH4" s="102"/>
      <c r="AI4" s="103"/>
      <c r="AJ4" s="37">
        <f t="shared" ref="AJ4:AJ32" si="7">SUM(AH4,AI4)</f>
        <v>0</v>
      </c>
      <c r="AK4" s="19"/>
      <c r="AL4" s="15"/>
      <c r="AM4" s="20"/>
    </row>
    <row r="5" spans="1:86" s="18" customFormat="1" ht="14.25" customHeight="1" x14ac:dyDescent="0.2">
      <c r="A5" s="101">
        <v>2</v>
      </c>
      <c r="B5" s="110" t="s">
        <v>73</v>
      </c>
      <c r="C5" s="111">
        <v>40044</v>
      </c>
      <c r="D5" s="101">
        <f t="shared" si="0"/>
        <v>91.5</v>
      </c>
      <c r="E5" s="102"/>
      <c r="F5" s="103"/>
      <c r="G5" s="105"/>
      <c r="H5" s="102">
        <v>5</v>
      </c>
      <c r="I5" s="103"/>
      <c r="J5" s="103">
        <v>11</v>
      </c>
      <c r="K5" s="103">
        <v>6</v>
      </c>
      <c r="L5" s="105">
        <f t="shared" si="1"/>
        <v>22</v>
      </c>
      <c r="M5" s="102">
        <v>5</v>
      </c>
      <c r="N5" s="103">
        <v>6.5</v>
      </c>
      <c r="O5" s="103">
        <v>7</v>
      </c>
      <c r="P5" s="105">
        <f t="shared" si="2"/>
        <v>18.5</v>
      </c>
      <c r="Q5" s="102">
        <v>5</v>
      </c>
      <c r="R5" s="103">
        <v>2</v>
      </c>
      <c r="S5" s="103">
        <v>4</v>
      </c>
      <c r="T5" s="103"/>
      <c r="U5" s="105">
        <f t="shared" si="3"/>
        <v>11</v>
      </c>
      <c r="V5" s="120">
        <v>5</v>
      </c>
      <c r="W5" s="121"/>
      <c r="X5" s="121">
        <v>7</v>
      </c>
      <c r="Y5" s="121"/>
      <c r="Z5" s="105">
        <f t="shared" si="4"/>
        <v>12</v>
      </c>
      <c r="AA5" s="102">
        <v>5</v>
      </c>
      <c r="AB5" s="105">
        <f t="shared" si="5"/>
        <v>5</v>
      </c>
      <c r="AC5" s="102">
        <v>5</v>
      </c>
      <c r="AD5" s="106">
        <v>11</v>
      </c>
      <c r="AE5" s="103">
        <v>7</v>
      </c>
      <c r="AF5" s="103"/>
      <c r="AG5" s="105">
        <f t="shared" si="6"/>
        <v>23</v>
      </c>
      <c r="AH5" s="102"/>
      <c r="AI5" s="103"/>
      <c r="AJ5" s="37">
        <f t="shared" si="7"/>
        <v>0</v>
      </c>
      <c r="AK5" s="19"/>
      <c r="AL5" s="15"/>
      <c r="AM5" s="20"/>
    </row>
    <row r="6" spans="1:86" s="18" customFormat="1" ht="14.25" customHeight="1" x14ac:dyDescent="0.2">
      <c r="A6" s="101">
        <v>3</v>
      </c>
      <c r="B6" s="110" t="s">
        <v>74</v>
      </c>
      <c r="C6" s="111">
        <v>39476</v>
      </c>
      <c r="D6" s="101">
        <f t="shared" si="0"/>
        <v>84.5</v>
      </c>
      <c r="E6" s="102"/>
      <c r="F6" s="103"/>
      <c r="G6" s="105"/>
      <c r="H6" s="102">
        <v>5</v>
      </c>
      <c r="I6" s="103"/>
      <c r="J6" s="103">
        <v>8</v>
      </c>
      <c r="K6" s="103">
        <v>9</v>
      </c>
      <c r="L6" s="105">
        <f t="shared" si="1"/>
        <v>22</v>
      </c>
      <c r="M6" s="102">
        <v>5</v>
      </c>
      <c r="N6" s="103">
        <v>9</v>
      </c>
      <c r="O6" s="103">
        <v>6</v>
      </c>
      <c r="P6" s="105">
        <f t="shared" si="2"/>
        <v>20</v>
      </c>
      <c r="Q6" s="102">
        <v>5</v>
      </c>
      <c r="R6" s="103">
        <v>9</v>
      </c>
      <c r="S6" s="103">
        <v>8</v>
      </c>
      <c r="T6" s="103"/>
      <c r="U6" s="105">
        <f t="shared" si="3"/>
        <v>22</v>
      </c>
      <c r="V6" s="120">
        <v>5</v>
      </c>
      <c r="W6" s="121"/>
      <c r="X6" s="121">
        <v>5.5</v>
      </c>
      <c r="Y6" s="121"/>
      <c r="Z6" s="105">
        <f t="shared" si="4"/>
        <v>10.5</v>
      </c>
      <c r="AA6" s="102">
        <v>5</v>
      </c>
      <c r="AB6" s="105">
        <f t="shared" si="5"/>
        <v>5</v>
      </c>
      <c r="AC6" s="102">
        <v>5</v>
      </c>
      <c r="AD6" s="106"/>
      <c r="AE6" s="103"/>
      <c r="AF6" s="103"/>
      <c r="AG6" s="105">
        <f t="shared" si="6"/>
        <v>5</v>
      </c>
      <c r="AH6" s="102"/>
      <c r="AI6" s="103"/>
      <c r="AJ6" s="37">
        <f t="shared" si="7"/>
        <v>0</v>
      </c>
      <c r="AK6" s="19"/>
      <c r="AL6" s="15"/>
      <c r="AM6" s="20"/>
      <c r="AP6" s="43"/>
      <c r="AQ6" s="45"/>
    </row>
    <row r="7" spans="1:86" s="18" customFormat="1" ht="14.25" customHeight="1" x14ac:dyDescent="0.2">
      <c r="A7" s="101">
        <v>4</v>
      </c>
      <c r="B7" s="110" t="s">
        <v>75</v>
      </c>
      <c r="C7" s="111">
        <v>39825</v>
      </c>
      <c r="D7" s="101">
        <f t="shared" si="0"/>
        <v>77.5</v>
      </c>
      <c r="E7" s="102"/>
      <c r="F7" s="103"/>
      <c r="G7" s="105"/>
      <c r="H7" s="102">
        <v>5</v>
      </c>
      <c r="I7" s="103"/>
      <c r="J7" s="103">
        <v>6</v>
      </c>
      <c r="K7" s="103">
        <v>11</v>
      </c>
      <c r="L7" s="105">
        <f t="shared" si="1"/>
        <v>22</v>
      </c>
      <c r="M7" s="102">
        <v>5</v>
      </c>
      <c r="N7" s="103">
        <v>8</v>
      </c>
      <c r="O7" s="103"/>
      <c r="P7" s="105">
        <f t="shared" si="2"/>
        <v>13</v>
      </c>
      <c r="Q7" s="102">
        <v>5</v>
      </c>
      <c r="R7" s="103">
        <v>4</v>
      </c>
      <c r="S7" s="103">
        <v>5</v>
      </c>
      <c r="T7" s="103"/>
      <c r="U7" s="105">
        <f t="shared" si="3"/>
        <v>14</v>
      </c>
      <c r="V7" s="120">
        <v>5</v>
      </c>
      <c r="W7" s="121"/>
      <c r="X7" s="121">
        <v>5.5</v>
      </c>
      <c r="Y7" s="121"/>
      <c r="Z7" s="105">
        <f t="shared" si="4"/>
        <v>10.5</v>
      </c>
      <c r="AA7" s="102">
        <v>5</v>
      </c>
      <c r="AB7" s="105">
        <f t="shared" si="5"/>
        <v>5</v>
      </c>
      <c r="AC7" s="102">
        <v>5</v>
      </c>
      <c r="AD7" s="106">
        <v>2</v>
      </c>
      <c r="AE7" s="103">
        <v>6</v>
      </c>
      <c r="AF7" s="103"/>
      <c r="AG7" s="105">
        <f t="shared" si="6"/>
        <v>13</v>
      </c>
      <c r="AH7" s="102"/>
      <c r="AI7" s="103"/>
      <c r="AJ7" s="37">
        <f t="shared" si="7"/>
        <v>0</v>
      </c>
      <c r="AK7" s="19"/>
      <c r="AL7" s="15"/>
      <c r="AM7" s="20"/>
    </row>
    <row r="8" spans="1:86" s="18" customFormat="1" ht="14.25" customHeight="1" x14ac:dyDescent="0.2">
      <c r="A8" s="101">
        <v>5</v>
      </c>
      <c r="B8" s="110" t="s">
        <v>76</v>
      </c>
      <c r="C8" s="111">
        <v>39584</v>
      </c>
      <c r="D8" s="101">
        <f t="shared" si="0"/>
        <v>74</v>
      </c>
      <c r="E8" s="102"/>
      <c r="F8" s="103"/>
      <c r="G8" s="105"/>
      <c r="H8" s="102">
        <v>5</v>
      </c>
      <c r="I8" s="103"/>
      <c r="J8" s="103">
        <v>4</v>
      </c>
      <c r="K8" s="103">
        <v>4</v>
      </c>
      <c r="L8" s="105">
        <f t="shared" si="1"/>
        <v>13</v>
      </c>
      <c r="M8" s="102">
        <v>5</v>
      </c>
      <c r="N8" s="103">
        <v>4</v>
      </c>
      <c r="O8" s="103">
        <v>5</v>
      </c>
      <c r="P8" s="105">
        <f t="shared" si="2"/>
        <v>14</v>
      </c>
      <c r="Q8" s="102">
        <v>5</v>
      </c>
      <c r="R8" s="103">
        <v>6</v>
      </c>
      <c r="S8" s="103">
        <v>6</v>
      </c>
      <c r="T8" s="103"/>
      <c r="U8" s="105">
        <f t="shared" si="3"/>
        <v>17</v>
      </c>
      <c r="V8" s="120">
        <v>5</v>
      </c>
      <c r="W8" s="121"/>
      <c r="X8" s="121">
        <v>8</v>
      </c>
      <c r="Y8" s="121"/>
      <c r="Z8" s="105">
        <f t="shared" si="4"/>
        <v>13</v>
      </c>
      <c r="AA8" s="102">
        <v>5</v>
      </c>
      <c r="AB8" s="105">
        <f t="shared" si="5"/>
        <v>5</v>
      </c>
      <c r="AC8" s="102">
        <v>5</v>
      </c>
      <c r="AD8" s="106">
        <v>5</v>
      </c>
      <c r="AE8" s="103">
        <v>2</v>
      </c>
      <c r="AF8" s="103"/>
      <c r="AG8" s="105">
        <f t="shared" si="6"/>
        <v>12</v>
      </c>
      <c r="AH8" s="102"/>
      <c r="AI8" s="103"/>
      <c r="AJ8" s="37">
        <f t="shared" si="7"/>
        <v>0</v>
      </c>
      <c r="AK8" s="19"/>
      <c r="AL8" s="15"/>
      <c r="AM8" s="20"/>
    </row>
    <row r="9" spans="1:86" s="18" customFormat="1" ht="14.25" customHeight="1" x14ac:dyDescent="0.2">
      <c r="A9" s="101">
        <v>6</v>
      </c>
      <c r="B9" s="110" t="s">
        <v>77</v>
      </c>
      <c r="C9" s="111">
        <v>39491</v>
      </c>
      <c r="D9" s="101">
        <f t="shared" si="0"/>
        <v>71.5</v>
      </c>
      <c r="E9" s="102"/>
      <c r="F9" s="103"/>
      <c r="G9" s="105"/>
      <c r="H9" s="102"/>
      <c r="I9" s="103"/>
      <c r="J9" s="103"/>
      <c r="K9" s="103"/>
      <c r="L9" s="105">
        <f t="shared" si="1"/>
        <v>0</v>
      </c>
      <c r="M9" s="102">
        <v>5</v>
      </c>
      <c r="N9" s="103">
        <v>6.5</v>
      </c>
      <c r="O9" s="103">
        <v>11</v>
      </c>
      <c r="P9" s="105">
        <f t="shared" si="2"/>
        <v>22.5</v>
      </c>
      <c r="Q9" s="102">
        <v>5</v>
      </c>
      <c r="R9" s="103">
        <v>8</v>
      </c>
      <c r="S9" s="103">
        <v>9</v>
      </c>
      <c r="T9" s="103"/>
      <c r="U9" s="105">
        <f t="shared" si="3"/>
        <v>22</v>
      </c>
      <c r="V9" s="120">
        <v>5</v>
      </c>
      <c r="W9" s="121"/>
      <c r="X9" s="121">
        <v>9</v>
      </c>
      <c r="Y9" s="121"/>
      <c r="Z9" s="105">
        <f t="shared" si="4"/>
        <v>14</v>
      </c>
      <c r="AA9" s="102">
        <v>5</v>
      </c>
      <c r="AB9" s="105">
        <f t="shared" si="5"/>
        <v>5</v>
      </c>
      <c r="AC9" s="102">
        <v>5</v>
      </c>
      <c r="AD9" s="106"/>
      <c r="AE9" s="103">
        <v>3</v>
      </c>
      <c r="AF9" s="103"/>
      <c r="AG9" s="105">
        <f t="shared" si="6"/>
        <v>8</v>
      </c>
      <c r="AH9" s="102"/>
      <c r="AI9" s="103"/>
      <c r="AJ9" s="37">
        <f t="shared" si="7"/>
        <v>0</v>
      </c>
      <c r="AK9" s="19"/>
      <c r="AL9" s="15"/>
      <c r="AM9" s="20"/>
    </row>
    <row r="10" spans="1:86" s="18" customFormat="1" ht="14.25" customHeight="1" x14ac:dyDescent="0.2">
      <c r="A10" s="101">
        <v>7</v>
      </c>
      <c r="B10" s="110" t="s">
        <v>78</v>
      </c>
      <c r="C10" s="111">
        <v>39694</v>
      </c>
      <c r="D10" s="101">
        <f t="shared" si="0"/>
        <v>68</v>
      </c>
      <c r="E10" s="102"/>
      <c r="F10" s="103"/>
      <c r="G10" s="105"/>
      <c r="H10" s="102">
        <v>5</v>
      </c>
      <c r="I10" s="103"/>
      <c r="J10" s="103">
        <v>1</v>
      </c>
      <c r="K10" s="103">
        <v>3</v>
      </c>
      <c r="L10" s="105">
        <f t="shared" si="1"/>
        <v>9</v>
      </c>
      <c r="M10" s="102">
        <v>5</v>
      </c>
      <c r="N10" s="103"/>
      <c r="O10" s="103">
        <v>8</v>
      </c>
      <c r="P10" s="105">
        <f t="shared" si="2"/>
        <v>13</v>
      </c>
      <c r="Q10" s="102">
        <v>5</v>
      </c>
      <c r="R10" s="103">
        <v>7</v>
      </c>
      <c r="S10" s="103">
        <v>7</v>
      </c>
      <c r="T10" s="103"/>
      <c r="U10" s="105">
        <f t="shared" si="3"/>
        <v>19</v>
      </c>
      <c r="V10" s="120">
        <v>5</v>
      </c>
      <c r="W10" s="121"/>
      <c r="X10" s="121">
        <v>4</v>
      </c>
      <c r="Y10" s="121"/>
      <c r="Z10" s="105">
        <f t="shared" si="4"/>
        <v>9</v>
      </c>
      <c r="AA10" s="102">
        <v>5</v>
      </c>
      <c r="AB10" s="105">
        <f t="shared" si="5"/>
        <v>5</v>
      </c>
      <c r="AC10" s="102">
        <v>5</v>
      </c>
      <c r="AD10" s="106">
        <v>8</v>
      </c>
      <c r="AE10" s="103"/>
      <c r="AF10" s="103"/>
      <c r="AG10" s="105">
        <f t="shared" si="6"/>
        <v>13</v>
      </c>
      <c r="AH10" s="102"/>
      <c r="AI10" s="103"/>
      <c r="AJ10" s="37">
        <f t="shared" si="7"/>
        <v>0</v>
      </c>
      <c r="AK10" s="19"/>
      <c r="AL10" s="15"/>
      <c r="AM10" s="20"/>
    </row>
    <row r="11" spans="1:86" s="18" customFormat="1" ht="14.25" customHeight="1" x14ac:dyDescent="0.2">
      <c r="A11" s="101">
        <v>8</v>
      </c>
      <c r="B11" s="110" t="s">
        <v>79</v>
      </c>
      <c r="C11" s="111">
        <v>39945</v>
      </c>
      <c r="D11" s="101">
        <f t="shared" si="0"/>
        <v>58.5</v>
      </c>
      <c r="E11" s="102"/>
      <c r="F11" s="103"/>
      <c r="G11" s="105"/>
      <c r="H11" s="102">
        <v>5</v>
      </c>
      <c r="I11" s="103"/>
      <c r="J11" s="103"/>
      <c r="K11" s="103">
        <v>7</v>
      </c>
      <c r="L11" s="105">
        <f t="shared" si="1"/>
        <v>12</v>
      </c>
      <c r="M11" s="102">
        <v>5</v>
      </c>
      <c r="N11" s="103"/>
      <c r="O11" s="103">
        <v>3</v>
      </c>
      <c r="P11" s="105">
        <f t="shared" si="2"/>
        <v>8</v>
      </c>
      <c r="Q11" s="102">
        <v>5</v>
      </c>
      <c r="R11" s="103"/>
      <c r="S11" s="103"/>
      <c r="T11" s="103"/>
      <c r="U11" s="105">
        <f t="shared" si="3"/>
        <v>5</v>
      </c>
      <c r="V11" s="120">
        <v>5</v>
      </c>
      <c r="W11" s="121"/>
      <c r="X11" s="121">
        <v>1.5</v>
      </c>
      <c r="Y11" s="121"/>
      <c r="Z11" s="105">
        <f t="shared" si="4"/>
        <v>6.5</v>
      </c>
      <c r="AA11" s="102">
        <v>5</v>
      </c>
      <c r="AB11" s="105">
        <f t="shared" si="5"/>
        <v>5</v>
      </c>
      <c r="AC11" s="102">
        <v>5</v>
      </c>
      <c r="AD11" s="106">
        <v>9</v>
      </c>
      <c r="AE11" s="103">
        <v>8</v>
      </c>
      <c r="AF11" s="103"/>
      <c r="AG11" s="105">
        <f t="shared" si="6"/>
        <v>22</v>
      </c>
      <c r="AH11" s="102"/>
      <c r="AI11" s="103"/>
      <c r="AJ11" s="37">
        <f t="shared" si="7"/>
        <v>0</v>
      </c>
      <c r="AK11" s="19"/>
      <c r="AL11" s="15"/>
      <c r="AM11" s="20"/>
    </row>
    <row r="12" spans="1:86" s="18" customFormat="1" ht="14.25" customHeight="1" x14ac:dyDescent="0.2">
      <c r="A12" s="101">
        <v>9</v>
      </c>
      <c r="B12" s="110" t="s">
        <v>80</v>
      </c>
      <c r="C12" s="111">
        <v>39523</v>
      </c>
      <c r="D12" s="101">
        <f t="shared" si="0"/>
        <v>53</v>
      </c>
      <c r="E12" s="102"/>
      <c r="F12" s="103"/>
      <c r="G12" s="105"/>
      <c r="H12" s="102">
        <v>5</v>
      </c>
      <c r="I12" s="103"/>
      <c r="J12" s="103">
        <v>5</v>
      </c>
      <c r="K12" s="103">
        <v>1</v>
      </c>
      <c r="L12" s="105">
        <f t="shared" si="1"/>
        <v>11</v>
      </c>
      <c r="M12" s="102">
        <v>5</v>
      </c>
      <c r="N12" s="103"/>
      <c r="O12" s="103">
        <v>2</v>
      </c>
      <c r="P12" s="105">
        <f t="shared" si="2"/>
        <v>7</v>
      </c>
      <c r="Q12" s="102">
        <v>5</v>
      </c>
      <c r="R12" s="103">
        <v>4</v>
      </c>
      <c r="S12" s="103">
        <v>3</v>
      </c>
      <c r="T12" s="103"/>
      <c r="U12" s="105">
        <f t="shared" si="3"/>
        <v>12</v>
      </c>
      <c r="V12" s="120">
        <v>5</v>
      </c>
      <c r="W12" s="121"/>
      <c r="X12" s="121"/>
      <c r="Y12" s="121"/>
      <c r="Z12" s="105">
        <f t="shared" si="4"/>
        <v>5</v>
      </c>
      <c r="AA12" s="102">
        <v>5</v>
      </c>
      <c r="AB12" s="105">
        <f t="shared" si="5"/>
        <v>5</v>
      </c>
      <c r="AC12" s="102">
        <v>5</v>
      </c>
      <c r="AD12" s="106">
        <v>7</v>
      </c>
      <c r="AE12" s="103">
        <v>1</v>
      </c>
      <c r="AF12" s="103"/>
      <c r="AG12" s="105">
        <f t="shared" si="6"/>
        <v>13</v>
      </c>
      <c r="AH12" s="102"/>
      <c r="AI12" s="103"/>
      <c r="AJ12" s="37">
        <f t="shared" si="7"/>
        <v>0</v>
      </c>
      <c r="AK12" s="19"/>
      <c r="AL12" s="15"/>
      <c r="AM12" s="20"/>
    </row>
    <row r="13" spans="1:86" s="18" customFormat="1" ht="14.25" customHeight="1" x14ac:dyDescent="0.2">
      <c r="A13" s="101">
        <v>10</v>
      </c>
      <c r="B13" s="110" t="s">
        <v>81</v>
      </c>
      <c r="C13" s="111">
        <v>39674</v>
      </c>
      <c r="D13" s="101">
        <f t="shared" si="0"/>
        <v>45.5</v>
      </c>
      <c r="E13" s="102"/>
      <c r="F13" s="103"/>
      <c r="G13" s="105"/>
      <c r="H13" s="102">
        <v>5</v>
      </c>
      <c r="I13" s="103"/>
      <c r="J13" s="103">
        <v>3</v>
      </c>
      <c r="K13" s="103">
        <v>5</v>
      </c>
      <c r="L13" s="105">
        <f t="shared" si="1"/>
        <v>13</v>
      </c>
      <c r="M13" s="102">
        <v>5</v>
      </c>
      <c r="N13" s="103"/>
      <c r="O13" s="103">
        <v>4</v>
      </c>
      <c r="P13" s="105">
        <f t="shared" si="2"/>
        <v>9</v>
      </c>
      <c r="Q13" s="102">
        <v>5</v>
      </c>
      <c r="R13" s="103"/>
      <c r="S13" s="103"/>
      <c r="T13" s="103"/>
      <c r="U13" s="105">
        <f t="shared" si="3"/>
        <v>5</v>
      </c>
      <c r="V13" s="120">
        <v>5</v>
      </c>
      <c r="W13" s="121"/>
      <c r="X13" s="121">
        <v>3</v>
      </c>
      <c r="Y13" s="121"/>
      <c r="Z13" s="105">
        <f t="shared" si="4"/>
        <v>8</v>
      </c>
      <c r="AA13" s="102">
        <v>5</v>
      </c>
      <c r="AB13" s="105">
        <f t="shared" si="5"/>
        <v>5</v>
      </c>
      <c r="AC13" s="102">
        <v>5</v>
      </c>
      <c r="AD13" s="106">
        <v>0.5</v>
      </c>
      <c r="AE13" s="103"/>
      <c r="AF13" s="103"/>
      <c r="AG13" s="105">
        <f t="shared" si="6"/>
        <v>5.5</v>
      </c>
      <c r="AH13" s="102"/>
      <c r="AI13" s="103"/>
      <c r="AJ13" s="37">
        <f t="shared" si="7"/>
        <v>0</v>
      </c>
      <c r="AK13" s="19"/>
      <c r="AL13" s="15"/>
      <c r="AM13" s="20"/>
    </row>
    <row r="14" spans="1:86" s="18" customFormat="1" ht="14.25" customHeight="1" x14ac:dyDescent="0.2">
      <c r="A14" s="101">
        <v>11</v>
      </c>
      <c r="B14" s="110" t="s">
        <v>82</v>
      </c>
      <c r="C14" s="111">
        <v>39902</v>
      </c>
      <c r="D14" s="101">
        <f t="shared" si="0"/>
        <v>42.5</v>
      </c>
      <c r="E14" s="102"/>
      <c r="F14" s="103"/>
      <c r="G14" s="105"/>
      <c r="H14" s="102">
        <v>5</v>
      </c>
      <c r="I14" s="103"/>
      <c r="J14" s="103">
        <v>7</v>
      </c>
      <c r="K14" s="103"/>
      <c r="L14" s="105">
        <f t="shared" si="1"/>
        <v>12</v>
      </c>
      <c r="M14" s="102">
        <v>5</v>
      </c>
      <c r="N14" s="103">
        <v>4</v>
      </c>
      <c r="O14" s="103"/>
      <c r="P14" s="105">
        <f t="shared" si="2"/>
        <v>9</v>
      </c>
      <c r="Q14" s="102">
        <v>5</v>
      </c>
      <c r="R14" s="103"/>
      <c r="S14" s="103">
        <v>1.5</v>
      </c>
      <c r="T14" s="103"/>
      <c r="U14" s="105">
        <f t="shared" si="3"/>
        <v>6.5</v>
      </c>
      <c r="V14" s="120">
        <v>5</v>
      </c>
      <c r="W14" s="121"/>
      <c r="X14" s="121"/>
      <c r="Y14" s="121"/>
      <c r="Z14" s="105">
        <f t="shared" si="4"/>
        <v>5</v>
      </c>
      <c r="AA14" s="102">
        <v>5</v>
      </c>
      <c r="AB14" s="105">
        <f t="shared" si="5"/>
        <v>5</v>
      </c>
      <c r="AC14" s="102">
        <v>5</v>
      </c>
      <c r="AD14" s="106"/>
      <c r="AE14" s="103"/>
      <c r="AF14" s="103"/>
      <c r="AG14" s="105">
        <f t="shared" si="6"/>
        <v>5</v>
      </c>
      <c r="AH14" s="102"/>
      <c r="AI14" s="103"/>
      <c r="AJ14" s="37">
        <f t="shared" si="7"/>
        <v>0</v>
      </c>
      <c r="AK14" s="19"/>
      <c r="AL14" s="15"/>
      <c r="AM14" s="20"/>
    </row>
    <row r="15" spans="1:86" s="18" customFormat="1" ht="14.25" customHeight="1" x14ac:dyDescent="0.2">
      <c r="A15" s="101">
        <v>12</v>
      </c>
      <c r="B15" s="110" t="s">
        <v>83</v>
      </c>
      <c r="C15" s="111">
        <v>39805</v>
      </c>
      <c r="D15" s="101">
        <f t="shared" si="0"/>
        <v>42</v>
      </c>
      <c r="E15" s="102"/>
      <c r="F15" s="103"/>
      <c r="G15" s="105"/>
      <c r="H15" s="102">
        <v>5</v>
      </c>
      <c r="I15" s="103"/>
      <c r="J15" s="103">
        <v>2</v>
      </c>
      <c r="K15" s="103">
        <v>2</v>
      </c>
      <c r="L15" s="105">
        <f t="shared" si="1"/>
        <v>9</v>
      </c>
      <c r="M15" s="102">
        <v>5</v>
      </c>
      <c r="N15" s="103">
        <v>4</v>
      </c>
      <c r="O15" s="103"/>
      <c r="P15" s="105">
        <f t="shared" si="2"/>
        <v>9</v>
      </c>
      <c r="Q15" s="102">
        <v>5</v>
      </c>
      <c r="R15" s="103">
        <v>4</v>
      </c>
      <c r="S15" s="103"/>
      <c r="T15" s="103"/>
      <c r="U15" s="105">
        <f t="shared" si="3"/>
        <v>9</v>
      </c>
      <c r="V15" s="120">
        <v>5</v>
      </c>
      <c r="W15" s="121"/>
      <c r="X15" s="121"/>
      <c r="Y15" s="121"/>
      <c r="Z15" s="105">
        <f t="shared" si="4"/>
        <v>5</v>
      </c>
      <c r="AA15" s="102">
        <v>5</v>
      </c>
      <c r="AB15" s="105">
        <f t="shared" si="5"/>
        <v>5</v>
      </c>
      <c r="AC15" s="102">
        <v>5</v>
      </c>
      <c r="AD15" s="106"/>
      <c r="AE15" s="103"/>
      <c r="AF15" s="103"/>
      <c r="AG15" s="105">
        <f t="shared" si="6"/>
        <v>5</v>
      </c>
      <c r="AH15" s="102"/>
      <c r="AI15" s="103"/>
      <c r="AJ15" s="37">
        <f t="shared" si="7"/>
        <v>0</v>
      </c>
      <c r="AK15" s="19"/>
      <c r="AL15" s="15"/>
      <c r="AM15" s="20"/>
    </row>
    <row r="16" spans="1:86" s="18" customFormat="1" ht="14.25" customHeight="1" x14ac:dyDescent="0.2">
      <c r="A16" s="101">
        <v>13</v>
      </c>
      <c r="B16" s="110" t="s">
        <v>84</v>
      </c>
      <c r="C16" s="111">
        <v>39815</v>
      </c>
      <c r="D16" s="101">
        <f t="shared" si="0"/>
        <v>40</v>
      </c>
      <c r="E16" s="102"/>
      <c r="F16" s="103"/>
      <c r="G16" s="105"/>
      <c r="H16" s="102">
        <v>5</v>
      </c>
      <c r="I16" s="103"/>
      <c r="J16" s="103"/>
      <c r="K16" s="103"/>
      <c r="L16" s="105">
        <f t="shared" si="1"/>
        <v>5</v>
      </c>
      <c r="M16" s="102">
        <v>5</v>
      </c>
      <c r="N16" s="103"/>
      <c r="O16" s="103"/>
      <c r="P16" s="105">
        <f t="shared" si="2"/>
        <v>5</v>
      </c>
      <c r="Q16" s="102">
        <v>5</v>
      </c>
      <c r="R16" s="103"/>
      <c r="S16" s="103"/>
      <c r="T16" s="103"/>
      <c r="U16" s="105">
        <f t="shared" si="3"/>
        <v>5</v>
      </c>
      <c r="V16" s="120">
        <v>5</v>
      </c>
      <c r="W16" s="121"/>
      <c r="X16" s="121"/>
      <c r="Y16" s="121"/>
      <c r="Z16" s="105">
        <f t="shared" si="4"/>
        <v>5</v>
      </c>
      <c r="AA16" s="102"/>
      <c r="AB16" s="105">
        <f t="shared" si="5"/>
        <v>0</v>
      </c>
      <c r="AC16" s="102">
        <v>5</v>
      </c>
      <c r="AD16" s="106">
        <v>6</v>
      </c>
      <c r="AE16" s="103">
        <v>9</v>
      </c>
      <c r="AF16" s="103"/>
      <c r="AG16" s="105">
        <f t="shared" si="6"/>
        <v>20</v>
      </c>
      <c r="AH16" s="102"/>
      <c r="AI16" s="103"/>
      <c r="AJ16" s="37">
        <f t="shared" si="7"/>
        <v>0</v>
      </c>
      <c r="AK16" s="19"/>
      <c r="AL16" s="15"/>
      <c r="AM16" s="20"/>
    </row>
    <row r="17" spans="1:39" s="18" customFormat="1" ht="14.25" customHeight="1" x14ac:dyDescent="0.2">
      <c r="A17" s="101">
        <v>14</v>
      </c>
      <c r="B17" s="110" t="s">
        <v>85</v>
      </c>
      <c r="C17" s="111">
        <v>39477</v>
      </c>
      <c r="D17" s="101">
        <f t="shared" si="0"/>
        <v>29</v>
      </c>
      <c r="E17" s="102"/>
      <c r="F17" s="103"/>
      <c r="G17" s="105"/>
      <c r="H17" s="102">
        <v>5</v>
      </c>
      <c r="I17" s="103"/>
      <c r="J17" s="103"/>
      <c r="K17" s="103"/>
      <c r="L17" s="105">
        <f t="shared" si="1"/>
        <v>5</v>
      </c>
      <c r="M17" s="102">
        <v>5</v>
      </c>
      <c r="N17" s="103"/>
      <c r="O17" s="103"/>
      <c r="P17" s="105">
        <f t="shared" si="2"/>
        <v>5</v>
      </c>
      <c r="Q17" s="102">
        <v>5</v>
      </c>
      <c r="R17" s="103"/>
      <c r="S17" s="103"/>
      <c r="T17" s="103"/>
      <c r="U17" s="105">
        <f t="shared" si="3"/>
        <v>5</v>
      </c>
      <c r="V17" s="120">
        <v>5</v>
      </c>
      <c r="W17" s="121"/>
      <c r="X17" s="121"/>
      <c r="Y17" s="121"/>
      <c r="Z17" s="105">
        <f t="shared" si="4"/>
        <v>5</v>
      </c>
      <c r="AA17" s="102"/>
      <c r="AB17" s="105">
        <f t="shared" si="5"/>
        <v>0</v>
      </c>
      <c r="AC17" s="102">
        <v>5</v>
      </c>
      <c r="AD17" s="106"/>
      <c r="AE17" s="103">
        <v>4</v>
      </c>
      <c r="AF17" s="103"/>
      <c r="AG17" s="105">
        <f t="shared" si="6"/>
        <v>9</v>
      </c>
      <c r="AH17" s="102"/>
      <c r="AI17" s="103"/>
      <c r="AJ17" s="37">
        <f t="shared" si="7"/>
        <v>0</v>
      </c>
      <c r="AK17" s="19"/>
      <c r="AL17" s="15"/>
      <c r="AM17" s="20"/>
    </row>
    <row r="18" spans="1:39" s="18" customFormat="1" ht="14.25" customHeight="1" x14ac:dyDescent="0.2">
      <c r="A18" s="101">
        <v>15</v>
      </c>
      <c r="B18" s="110" t="s">
        <v>86</v>
      </c>
      <c r="C18" s="111">
        <v>39930</v>
      </c>
      <c r="D18" s="101">
        <f t="shared" si="0"/>
        <v>25</v>
      </c>
      <c r="E18" s="102"/>
      <c r="F18" s="103"/>
      <c r="G18" s="105"/>
      <c r="H18" s="102">
        <v>5</v>
      </c>
      <c r="I18" s="103"/>
      <c r="J18" s="103"/>
      <c r="K18" s="103"/>
      <c r="L18" s="105">
        <f t="shared" si="1"/>
        <v>5</v>
      </c>
      <c r="M18" s="102">
        <v>5</v>
      </c>
      <c r="N18" s="103"/>
      <c r="O18" s="103"/>
      <c r="P18" s="105">
        <f t="shared" si="2"/>
        <v>5</v>
      </c>
      <c r="Q18" s="102">
        <v>5</v>
      </c>
      <c r="R18" s="103"/>
      <c r="S18" s="103"/>
      <c r="T18" s="103"/>
      <c r="U18" s="105">
        <f t="shared" si="3"/>
        <v>5</v>
      </c>
      <c r="V18" s="120"/>
      <c r="W18" s="121"/>
      <c r="X18" s="121"/>
      <c r="Y18" s="121"/>
      <c r="Z18" s="105">
        <f t="shared" si="4"/>
        <v>0</v>
      </c>
      <c r="AA18" s="102">
        <v>5</v>
      </c>
      <c r="AB18" s="105">
        <f t="shared" si="5"/>
        <v>5</v>
      </c>
      <c r="AC18" s="102">
        <v>5</v>
      </c>
      <c r="AD18" s="106"/>
      <c r="AE18" s="103"/>
      <c r="AF18" s="103"/>
      <c r="AG18" s="105">
        <f t="shared" si="6"/>
        <v>5</v>
      </c>
      <c r="AH18" s="102"/>
      <c r="AI18" s="103"/>
      <c r="AJ18" s="37">
        <f t="shared" si="7"/>
        <v>0</v>
      </c>
      <c r="AK18" s="19"/>
      <c r="AL18" s="15"/>
      <c r="AM18" s="20"/>
    </row>
    <row r="19" spans="1:39" s="18" customFormat="1" ht="14.25" customHeight="1" x14ac:dyDescent="0.2">
      <c r="A19" s="101">
        <v>16</v>
      </c>
      <c r="B19" s="110" t="s">
        <v>87</v>
      </c>
      <c r="C19" s="111">
        <v>40090</v>
      </c>
      <c r="D19" s="101">
        <f t="shared" si="0"/>
        <v>25</v>
      </c>
      <c r="E19" s="102"/>
      <c r="F19" s="103"/>
      <c r="G19" s="105"/>
      <c r="H19" s="102">
        <v>5</v>
      </c>
      <c r="I19" s="103"/>
      <c r="J19" s="103"/>
      <c r="K19" s="103"/>
      <c r="L19" s="105">
        <f t="shared" si="1"/>
        <v>5</v>
      </c>
      <c r="M19" s="102">
        <v>5</v>
      </c>
      <c r="N19" s="103"/>
      <c r="O19" s="103"/>
      <c r="P19" s="105">
        <f t="shared" si="2"/>
        <v>5</v>
      </c>
      <c r="Q19" s="102">
        <v>5</v>
      </c>
      <c r="R19" s="103"/>
      <c r="S19" s="103"/>
      <c r="T19" s="103"/>
      <c r="U19" s="105">
        <f t="shared" si="3"/>
        <v>5</v>
      </c>
      <c r="V19" s="120"/>
      <c r="W19" s="121"/>
      <c r="X19" s="121"/>
      <c r="Y19" s="121"/>
      <c r="Z19" s="105">
        <f t="shared" si="4"/>
        <v>0</v>
      </c>
      <c r="AA19" s="102">
        <v>5</v>
      </c>
      <c r="AB19" s="105">
        <f t="shared" si="5"/>
        <v>5</v>
      </c>
      <c r="AC19" s="102">
        <v>5</v>
      </c>
      <c r="AD19" s="106"/>
      <c r="AE19" s="103"/>
      <c r="AF19" s="103"/>
      <c r="AG19" s="105">
        <f t="shared" si="6"/>
        <v>5</v>
      </c>
      <c r="AH19" s="102"/>
      <c r="AI19" s="103"/>
      <c r="AJ19" s="37">
        <f t="shared" si="7"/>
        <v>0</v>
      </c>
      <c r="AK19" s="19"/>
      <c r="AL19" s="15"/>
      <c r="AM19" s="20"/>
    </row>
    <row r="20" spans="1:39" s="18" customFormat="1" ht="14.25" customHeight="1" x14ac:dyDescent="0.2">
      <c r="A20" s="101">
        <v>17</v>
      </c>
      <c r="B20" s="110" t="s">
        <v>88</v>
      </c>
      <c r="C20" s="111">
        <v>39926</v>
      </c>
      <c r="D20" s="101">
        <f t="shared" si="0"/>
        <v>20.5</v>
      </c>
      <c r="E20" s="103"/>
      <c r="F20" s="103"/>
      <c r="G20" s="103"/>
      <c r="H20" s="102"/>
      <c r="I20" s="103"/>
      <c r="J20" s="103"/>
      <c r="K20" s="103"/>
      <c r="L20" s="105">
        <f t="shared" si="1"/>
        <v>0</v>
      </c>
      <c r="M20" s="102"/>
      <c r="N20" s="103"/>
      <c r="O20" s="103"/>
      <c r="P20" s="105">
        <f t="shared" si="2"/>
        <v>0</v>
      </c>
      <c r="Q20" s="102">
        <v>5</v>
      </c>
      <c r="R20" s="103"/>
      <c r="S20" s="103"/>
      <c r="T20" s="103"/>
      <c r="U20" s="105">
        <f t="shared" si="3"/>
        <v>5</v>
      </c>
      <c r="V20" s="120">
        <v>5</v>
      </c>
      <c r="W20" s="103"/>
      <c r="X20" s="121"/>
      <c r="Y20" s="121"/>
      <c r="Z20" s="105">
        <f t="shared" si="4"/>
        <v>5</v>
      </c>
      <c r="AA20" s="102">
        <v>5</v>
      </c>
      <c r="AB20" s="105">
        <f t="shared" si="5"/>
        <v>5</v>
      </c>
      <c r="AC20" s="102">
        <v>5</v>
      </c>
      <c r="AD20" s="106">
        <v>0.5</v>
      </c>
      <c r="AE20" s="103"/>
      <c r="AF20" s="103"/>
      <c r="AG20" s="105">
        <f t="shared" si="6"/>
        <v>5.5</v>
      </c>
      <c r="AH20" s="102"/>
      <c r="AI20" s="103"/>
      <c r="AJ20" s="37">
        <f t="shared" si="7"/>
        <v>0</v>
      </c>
      <c r="AK20" s="19"/>
      <c r="AL20" s="15"/>
      <c r="AM20" s="20"/>
    </row>
    <row r="21" spans="1:39" s="18" customFormat="1" ht="14.25" customHeight="1" x14ac:dyDescent="0.2">
      <c r="A21" s="101">
        <v>18</v>
      </c>
      <c r="B21" s="110" t="s">
        <v>89</v>
      </c>
      <c r="C21" s="111">
        <v>40090</v>
      </c>
      <c r="D21" s="101">
        <f t="shared" si="0"/>
        <v>20</v>
      </c>
      <c r="E21" s="102"/>
      <c r="F21" s="103"/>
      <c r="G21" s="105"/>
      <c r="H21" s="102">
        <v>5</v>
      </c>
      <c r="I21" s="103"/>
      <c r="J21" s="103"/>
      <c r="K21" s="103"/>
      <c r="L21" s="105">
        <f t="shared" si="1"/>
        <v>5</v>
      </c>
      <c r="M21" s="102">
        <v>5</v>
      </c>
      <c r="N21" s="103"/>
      <c r="O21" s="103"/>
      <c r="P21" s="105">
        <f t="shared" si="2"/>
        <v>5</v>
      </c>
      <c r="Q21" s="102"/>
      <c r="R21" s="103"/>
      <c r="S21" s="103"/>
      <c r="T21" s="103"/>
      <c r="U21" s="105">
        <f t="shared" si="3"/>
        <v>0</v>
      </c>
      <c r="V21" s="120"/>
      <c r="W21" s="121"/>
      <c r="X21" s="121"/>
      <c r="Y21" s="121"/>
      <c r="Z21" s="105">
        <f t="shared" si="4"/>
        <v>0</v>
      </c>
      <c r="AA21" s="102">
        <v>5</v>
      </c>
      <c r="AB21" s="105">
        <f t="shared" si="5"/>
        <v>5</v>
      </c>
      <c r="AC21" s="102">
        <v>5</v>
      </c>
      <c r="AD21" s="106"/>
      <c r="AE21" s="103"/>
      <c r="AF21" s="103"/>
      <c r="AG21" s="105">
        <f t="shared" si="6"/>
        <v>5</v>
      </c>
      <c r="AH21" s="102"/>
      <c r="AI21" s="103"/>
      <c r="AJ21" s="37">
        <f t="shared" si="7"/>
        <v>0</v>
      </c>
      <c r="AK21" s="19"/>
      <c r="AL21" s="15"/>
      <c r="AM21" s="20"/>
    </row>
    <row r="22" spans="1:39" s="18" customFormat="1" ht="14.25" customHeight="1" x14ac:dyDescent="0.2">
      <c r="A22" s="101">
        <v>19</v>
      </c>
      <c r="B22" s="110" t="s">
        <v>90</v>
      </c>
      <c r="C22" s="111">
        <v>39808</v>
      </c>
      <c r="D22" s="101">
        <f t="shared" si="0"/>
        <v>25</v>
      </c>
      <c r="E22" s="102"/>
      <c r="F22" s="103"/>
      <c r="G22" s="105"/>
      <c r="H22" s="102"/>
      <c r="I22" s="103"/>
      <c r="J22" s="103"/>
      <c r="K22" s="103"/>
      <c r="L22" s="105">
        <f t="shared" si="1"/>
        <v>0</v>
      </c>
      <c r="M22" s="102">
        <v>5</v>
      </c>
      <c r="N22" s="103"/>
      <c r="O22" s="103"/>
      <c r="P22" s="105">
        <f t="shared" si="2"/>
        <v>5</v>
      </c>
      <c r="Q22" s="102">
        <v>5</v>
      </c>
      <c r="R22" s="103"/>
      <c r="S22" s="103"/>
      <c r="T22" s="103"/>
      <c r="U22" s="105">
        <f t="shared" si="3"/>
        <v>5</v>
      </c>
      <c r="V22" s="120">
        <v>5</v>
      </c>
      <c r="W22" s="121"/>
      <c r="X22" s="121"/>
      <c r="Y22" s="121"/>
      <c r="Z22" s="105">
        <f t="shared" si="4"/>
        <v>5</v>
      </c>
      <c r="AA22" s="102"/>
      <c r="AB22" s="105">
        <f t="shared" si="5"/>
        <v>0</v>
      </c>
      <c r="AC22" s="102"/>
      <c r="AD22" s="106"/>
      <c r="AE22" s="103"/>
      <c r="AF22" s="103"/>
      <c r="AG22" s="105">
        <f t="shared" si="6"/>
        <v>0</v>
      </c>
      <c r="AH22" s="102">
        <v>10</v>
      </c>
      <c r="AI22" s="103"/>
      <c r="AJ22" s="37">
        <f t="shared" si="7"/>
        <v>10</v>
      </c>
      <c r="AK22" s="19"/>
      <c r="AL22" s="15"/>
      <c r="AM22" s="20"/>
    </row>
    <row r="23" spans="1:39" s="18" customFormat="1" ht="14.25" customHeight="1" x14ac:dyDescent="0.2">
      <c r="A23" s="101">
        <v>20</v>
      </c>
      <c r="B23" s="110" t="s">
        <v>91</v>
      </c>
      <c r="C23" s="111">
        <v>39938</v>
      </c>
      <c r="D23" s="101">
        <f t="shared" si="0"/>
        <v>5</v>
      </c>
      <c r="E23" s="102"/>
      <c r="F23" s="103"/>
      <c r="G23" s="105"/>
      <c r="H23" s="102"/>
      <c r="I23" s="103"/>
      <c r="J23" s="103"/>
      <c r="K23" s="103"/>
      <c r="L23" s="105">
        <f t="shared" si="1"/>
        <v>0</v>
      </c>
      <c r="M23" s="102">
        <v>5</v>
      </c>
      <c r="N23" s="103"/>
      <c r="O23" s="103"/>
      <c r="P23" s="105">
        <f t="shared" si="2"/>
        <v>5</v>
      </c>
      <c r="Q23" s="102"/>
      <c r="R23" s="103"/>
      <c r="S23" s="103"/>
      <c r="T23" s="103"/>
      <c r="U23" s="105">
        <f t="shared" si="3"/>
        <v>0</v>
      </c>
      <c r="V23" s="120"/>
      <c r="W23" s="121"/>
      <c r="X23" s="121"/>
      <c r="Y23" s="121"/>
      <c r="Z23" s="105">
        <f t="shared" si="4"/>
        <v>0</v>
      </c>
      <c r="AA23" s="102"/>
      <c r="AB23" s="105">
        <f t="shared" si="5"/>
        <v>0</v>
      </c>
      <c r="AC23" s="102"/>
      <c r="AD23" s="106"/>
      <c r="AE23" s="103"/>
      <c r="AF23" s="103"/>
      <c r="AG23" s="105">
        <f t="shared" si="6"/>
        <v>0</v>
      </c>
      <c r="AH23" s="102"/>
      <c r="AI23" s="103"/>
      <c r="AJ23" s="37">
        <f t="shared" si="7"/>
        <v>0</v>
      </c>
      <c r="AK23" s="19"/>
      <c r="AL23" s="15"/>
      <c r="AM23" s="20"/>
    </row>
    <row r="24" spans="1:39" s="18" customFormat="1" ht="14.25" customHeight="1" x14ac:dyDescent="0.2">
      <c r="A24" s="101">
        <v>21</v>
      </c>
      <c r="B24" s="110" t="s">
        <v>92</v>
      </c>
      <c r="C24" s="111">
        <v>39970</v>
      </c>
      <c r="D24" s="101">
        <f t="shared" si="0"/>
        <v>15</v>
      </c>
      <c r="E24" s="102"/>
      <c r="F24" s="103"/>
      <c r="G24" s="105"/>
      <c r="H24" s="102"/>
      <c r="I24" s="103"/>
      <c r="J24" s="103"/>
      <c r="K24" s="103"/>
      <c r="L24" s="105">
        <f t="shared" si="1"/>
        <v>0</v>
      </c>
      <c r="M24" s="102">
        <v>5</v>
      </c>
      <c r="N24" s="103"/>
      <c r="O24" s="103"/>
      <c r="P24" s="105">
        <f t="shared" si="2"/>
        <v>5</v>
      </c>
      <c r="Q24" s="102">
        <v>5</v>
      </c>
      <c r="R24" s="103"/>
      <c r="S24" s="103"/>
      <c r="T24" s="103"/>
      <c r="U24" s="105">
        <f t="shared" si="3"/>
        <v>5</v>
      </c>
      <c r="V24" s="120">
        <v>5</v>
      </c>
      <c r="W24" s="121"/>
      <c r="X24" s="121"/>
      <c r="Y24" s="121"/>
      <c r="Z24" s="105">
        <f t="shared" si="4"/>
        <v>5</v>
      </c>
      <c r="AA24" s="102"/>
      <c r="AB24" s="105">
        <f t="shared" si="5"/>
        <v>0</v>
      </c>
      <c r="AC24" s="102"/>
      <c r="AD24" s="106"/>
      <c r="AE24" s="103"/>
      <c r="AF24" s="103"/>
      <c r="AG24" s="105">
        <f t="shared" si="6"/>
        <v>0</v>
      </c>
      <c r="AH24" s="102"/>
      <c r="AI24" s="103"/>
      <c r="AJ24" s="37">
        <f t="shared" si="7"/>
        <v>0</v>
      </c>
      <c r="AK24" s="19"/>
      <c r="AL24" s="15"/>
      <c r="AM24" s="20"/>
    </row>
    <row r="25" spans="1:39" s="18" customFormat="1" ht="14.25" customHeight="1" x14ac:dyDescent="0.2">
      <c r="A25" s="101">
        <v>22</v>
      </c>
      <c r="B25" s="110" t="s">
        <v>93</v>
      </c>
      <c r="C25" s="111">
        <v>39693</v>
      </c>
      <c r="D25" s="101">
        <f t="shared" si="0"/>
        <v>14</v>
      </c>
      <c r="E25" s="102"/>
      <c r="F25" s="103"/>
      <c r="G25" s="105"/>
      <c r="H25" s="102"/>
      <c r="I25" s="103"/>
      <c r="J25" s="103"/>
      <c r="K25" s="103"/>
      <c r="L25" s="105">
        <f t="shared" si="1"/>
        <v>0</v>
      </c>
      <c r="M25" s="102"/>
      <c r="N25" s="103"/>
      <c r="O25" s="103"/>
      <c r="P25" s="105">
        <f t="shared" si="2"/>
        <v>0</v>
      </c>
      <c r="Q25" s="102">
        <v>5</v>
      </c>
      <c r="R25" s="103">
        <v>1</v>
      </c>
      <c r="S25" s="103">
        <v>1.5</v>
      </c>
      <c r="T25" s="103"/>
      <c r="U25" s="105">
        <f t="shared" si="3"/>
        <v>7.5</v>
      </c>
      <c r="V25" s="120">
        <v>5</v>
      </c>
      <c r="W25" s="121"/>
      <c r="X25" s="121">
        <v>1.5</v>
      </c>
      <c r="Y25" s="121"/>
      <c r="Z25" s="105">
        <f t="shared" si="4"/>
        <v>6.5</v>
      </c>
      <c r="AA25" s="102"/>
      <c r="AB25" s="105">
        <f t="shared" si="5"/>
        <v>0</v>
      </c>
      <c r="AC25" s="102"/>
      <c r="AD25" s="106"/>
      <c r="AE25" s="103"/>
      <c r="AF25" s="103"/>
      <c r="AG25" s="105">
        <f t="shared" si="6"/>
        <v>0</v>
      </c>
      <c r="AH25" s="102"/>
      <c r="AI25" s="103"/>
      <c r="AJ25" s="37">
        <f t="shared" si="7"/>
        <v>0</v>
      </c>
      <c r="AK25" s="19"/>
      <c r="AL25" s="15"/>
      <c r="AM25" s="20"/>
    </row>
    <row r="26" spans="1:39" s="18" customFormat="1" ht="14.25" customHeight="1" x14ac:dyDescent="0.2">
      <c r="A26" s="101">
        <v>23</v>
      </c>
      <c r="B26" s="110" t="s">
        <v>94</v>
      </c>
      <c r="C26" s="111">
        <v>39999</v>
      </c>
      <c r="D26" s="101">
        <f t="shared" si="0"/>
        <v>11.5</v>
      </c>
      <c r="E26" s="102"/>
      <c r="F26" s="103"/>
      <c r="G26" s="105"/>
      <c r="H26" s="102"/>
      <c r="I26" s="103"/>
      <c r="J26" s="103"/>
      <c r="K26" s="103"/>
      <c r="L26" s="105">
        <f t="shared" si="1"/>
        <v>0</v>
      </c>
      <c r="M26" s="102">
        <v>5</v>
      </c>
      <c r="N26" s="103">
        <v>1.5</v>
      </c>
      <c r="O26" s="103"/>
      <c r="P26" s="105">
        <f t="shared" si="2"/>
        <v>6.5</v>
      </c>
      <c r="Q26" s="102"/>
      <c r="R26" s="103"/>
      <c r="S26" s="103"/>
      <c r="T26" s="103"/>
      <c r="U26" s="105">
        <f t="shared" si="3"/>
        <v>0</v>
      </c>
      <c r="V26" s="120"/>
      <c r="W26" s="121"/>
      <c r="X26" s="121"/>
      <c r="Y26" s="121"/>
      <c r="Z26" s="105">
        <f t="shared" si="4"/>
        <v>0</v>
      </c>
      <c r="AA26" s="102">
        <v>5</v>
      </c>
      <c r="AB26" s="105">
        <f t="shared" si="5"/>
        <v>5</v>
      </c>
      <c r="AC26" s="102"/>
      <c r="AD26" s="106"/>
      <c r="AE26" s="103"/>
      <c r="AF26" s="103"/>
      <c r="AG26" s="105">
        <f t="shared" si="6"/>
        <v>0</v>
      </c>
      <c r="AH26" s="102"/>
      <c r="AI26" s="103"/>
      <c r="AJ26" s="37">
        <f t="shared" si="7"/>
        <v>0</v>
      </c>
      <c r="AK26" s="19"/>
      <c r="AL26" s="15"/>
      <c r="AM26" s="20"/>
    </row>
    <row r="27" spans="1:39" s="18" customFormat="1" ht="14.25" customHeight="1" x14ac:dyDescent="0.2">
      <c r="A27" s="101">
        <v>24</v>
      </c>
      <c r="B27" s="110" t="s">
        <v>95</v>
      </c>
      <c r="C27" s="111">
        <v>39662</v>
      </c>
      <c r="D27" s="101">
        <f t="shared" si="0"/>
        <v>10</v>
      </c>
      <c r="E27" s="102"/>
      <c r="F27" s="103"/>
      <c r="G27" s="105"/>
      <c r="H27" s="102"/>
      <c r="I27" s="103"/>
      <c r="J27" s="103"/>
      <c r="K27" s="103"/>
      <c r="L27" s="105">
        <f t="shared" si="1"/>
        <v>0</v>
      </c>
      <c r="M27" s="102">
        <v>5</v>
      </c>
      <c r="N27" s="103"/>
      <c r="O27" s="103"/>
      <c r="P27" s="105">
        <f t="shared" si="2"/>
        <v>5</v>
      </c>
      <c r="Q27" s="102">
        <v>5</v>
      </c>
      <c r="R27" s="103"/>
      <c r="S27" s="103"/>
      <c r="T27" s="103"/>
      <c r="U27" s="105">
        <f t="shared" si="3"/>
        <v>5</v>
      </c>
      <c r="V27" s="120"/>
      <c r="W27" s="121"/>
      <c r="X27" s="121"/>
      <c r="Y27" s="121"/>
      <c r="Z27" s="105">
        <f t="shared" si="4"/>
        <v>0</v>
      </c>
      <c r="AA27" s="102"/>
      <c r="AB27" s="105">
        <f t="shared" si="5"/>
        <v>0</v>
      </c>
      <c r="AC27" s="102"/>
      <c r="AD27" s="106"/>
      <c r="AE27" s="103"/>
      <c r="AF27" s="103"/>
      <c r="AG27" s="105">
        <f t="shared" si="6"/>
        <v>0</v>
      </c>
      <c r="AH27" s="102"/>
      <c r="AI27" s="103"/>
      <c r="AJ27" s="37">
        <f t="shared" si="7"/>
        <v>0</v>
      </c>
      <c r="AK27" s="19"/>
      <c r="AL27" s="15"/>
      <c r="AM27" s="20"/>
    </row>
    <row r="28" spans="1:39" s="18" customFormat="1" ht="14.25" customHeight="1" x14ac:dyDescent="0.2">
      <c r="A28" s="101">
        <v>25</v>
      </c>
      <c r="B28" s="110" t="s">
        <v>96</v>
      </c>
      <c r="C28" s="111">
        <v>39629</v>
      </c>
      <c r="D28" s="101">
        <f t="shared" si="0"/>
        <v>7.5</v>
      </c>
      <c r="E28" s="102"/>
      <c r="F28" s="103"/>
      <c r="G28" s="105"/>
      <c r="H28" s="102"/>
      <c r="I28" s="103"/>
      <c r="J28" s="103"/>
      <c r="K28" s="103"/>
      <c r="L28" s="105">
        <f t="shared" si="1"/>
        <v>0</v>
      </c>
      <c r="M28" s="102">
        <v>5</v>
      </c>
      <c r="N28" s="103">
        <v>1.5</v>
      </c>
      <c r="O28" s="103">
        <v>1</v>
      </c>
      <c r="P28" s="105">
        <f t="shared" si="2"/>
        <v>7.5</v>
      </c>
      <c r="Q28" s="102"/>
      <c r="R28" s="103"/>
      <c r="S28" s="103"/>
      <c r="T28" s="103"/>
      <c r="U28" s="105">
        <f t="shared" si="3"/>
        <v>0</v>
      </c>
      <c r="V28" s="120"/>
      <c r="W28" s="121"/>
      <c r="X28" s="121"/>
      <c r="Y28" s="121"/>
      <c r="Z28" s="105">
        <f t="shared" si="4"/>
        <v>0</v>
      </c>
      <c r="AA28" s="102"/>
      <c r="AB28" s="105">
        <f t="shared" si="5"/>
        <v>0</v>
      </c>
      <c r="AC28" s="102"/>
      <c r="AD28" s="106"/>
      <c r="AE28" s="103"/>
      <c r="AF28" s="103"/>
      <c r="AG28" s="105">
        <f t="shared" si="6"/>
        <v>0</v>
      </c>
      <c r="AH28" s="102"/>
      <c r="AI28" s="103"/>
      <c r="AJ28" s="37">
        <f t="shared" si="7"/>
        <v>0</v>
      </c>
      <c r="AK28" s="19"/>
      <c r="AL28" s="15"/>
      <c r="AM28" s="20"/>
    </row>
    <row r="29" spans="1:39" s="18" customFormat="1" ht="14.25" customHeight="1" x14ac:dyDescent="0.2">
      <c r="A29" s="101">
        <v>26</v>
      </c>
      <c r="B29" s="110" t="s">
        <v>97</v>
      </c>
      <c r="C29" s="111">
        <v>39811</v>
      </c>
      <c r="D29" s="101">
        <f t="shared" si="0"/>
        <v>5</v>
      </c>
      <c r="E29" s="102"/>
      <c r="F29" s="103"/>
      <c r="G29" s="105"/>
      <c r="H29" s="102"/>
      <c r="I29" s="103"/>
      <c r="J29" s="103"/>
      <c r="K29" s="103"/>
      <c r="L29" s="105">
        <f t="shared" si="1"/>
        <v>0</v>
      </c>
      <c r="M29" s="102">
        <v>5</v>
      </c>
      <c r="N29" s="103"/>
      <c r="O29" s="103"/>
      <c r="P29" s="105">
        <f t="shared" si="2"/>
        <v>5</v>
      </c>
      <c r="Q29" s="102"/>
      <c r="R29" s="103"/>
      <c r="S29" s="103"/>
      <c r="T29" s="103"/>
      <c r="U29" s="105">
        <f t="shared" si="3"/>
        <v>0</v>
      </c>
      <c r="V29" s="120"/>
      <c r="W29" s="121"/>
      <c r="X29" s="121"/>
      <c r="Y29" s="121"/>
      <c r="Z29" s="105">
        <f t="shared" si="4"/>
        <v>0</v>
      </c>
      <c r="AA29" s="102"/>
      <c r="AB29" s="105">
        <f t="shared" si="5"/>
        <v>0</v>
      </c>
      <c r="AC29" s="102"/>
      <c r="AD29" s="106"/>
      <c r="AE29" s="103"/>
      <c r="AF29" s="103"/>
      <c r="AG29" s="105">
        <f t="shared" si="6"/>
        <v>0</v>
      </c>
      <c r="AH29" s="102"/>
      <c r="AI29" s="103"/>
      <c r="AJ29" s="37">
        <f t="shared" si="7"/>
        <v>0</v>
      </c>
    </row>
    <row r="30" spans="1:39" s="18" customFormat="1" ht="14.25" customHeight="1" x14ac:dyDescent="0.2">
      <c r="A30" s="101">
        <v>27</v>
      </c>
      <c r="B30" s="122" t="s">
        <v>98</v>
      </c>
      <c r="C30" s="123">
        <v>39947</v>
      </c>
      <c r="D30" s="101">
        <f t="shared" si="0"/>
        <v>5</v>
      </c>
      <c r="E30" s="103"/>
      <c r="F30" s="103"/>
      <c r="G30" s="103"/>
      <c r="H30" s="102"/>
      <c r="I30" s="103"/>
      <c r="J30" s="103"/>
      <c r="K30" s="103"/>
      <c r="L30" s="105">
        <f t="shared" si="1"/>
        <v>0</v>
      </c>
      <c r="M30" s="102"/>
      <c r="N30" s="103"/>
      <c r="O30" s="103"/>
      <c r="P30" s="105">
        <f t="shared" si="2"/>
        <v>0</v>
      </c>
      <c r="Q30" s="102"/>
      <c r="R30" s="103"/>
      <c r="S30" s="103"/>
      <c r="T30" s="103"/>
      <c r="U30" s="105">
        <f t="shared" si="3"/>
        <v>0</v>
      </c>
      <c r="V30" s="120">
        <v>5</v>
      </c>
      <c r="W30" s="103"/>
      <c r="X30" s="121"/>
      <c r="Y30" s="121"/>
      <c r="Z30" s="105">
        <f t="shared" si="4"/>
        <v>5</v>
      </c>
      <c r="AA30" s="102"/>
      <c r="AB30" s="105">
        <f t="shared" si="5"/>
        <v>0</v>
      </c>
      <c r="AC30" s="102"/>
      <c r="AD30" s="106"/>
      <c r="AE30" s="103"/>
      <c r="AF30" s="103"/>
      <c r="AG30" s="105">
        <f t="shared" si="6"/>
        <v>0</v>
      </c>
      <c r="AH30" s="102"/>
      <c r="AI30" s="103"/>
      <c r="AJ30" s="37">
        <f t="shared" si="7"/>
        <v>0</v>
      </c>
    </row>
    <row r="31" spans="1:39" s="18" customFormat="1" ht="14.25" customHeight="1" x14ac:dyDescent="0.2">
      <c r="A31" s="101">
        <v>28</v>
      </c>
      <c r="B31" s="122" t="s">
        <v>99</v>
      </c>
      <c r="C31" s="124">
        <v>40096</v>
      </c>
      <c r="D31" s="101">
        <f t="shared" si="0"/>
        <v>5</v>
      </c>
      <c r="E31" s="103"/>
      <c r="F31" s="103"/>
      <c r="G31" s="103"/>
      <c r="H31" s="102"/>
      <c r="I31" s="103"/>
      <c r="J31" s="103"/>
      <c r="K31" s="103"/>
      <c r="L31" s="105">
        <f t="shared" si="1"/>
        <v>0</v>
      </c>
      <c r="M31" s="102"/>
      <c r="N31" s="103"/>
      <c r="O31" s="103"/>
      <c r="P31" s="105">
        <f t="shared" si="2"/>
        <v>0</v>
      </c>
      <c r="Q31" s="102"/>
      <c r="R31" s="103"/>
      <c r="S31" s="103"/>
      <c r="T31" s="103"/>
      <c r="U31" s="105">
        <f t="shared" si="3"/>
        <v>0</v>
      </c>
      <c r="V31" s="120">
        <v>5</v>
      </c>
      <c r="W31" s="103"/>
      <c r="X31" s="121"/>
      <c r="Y31" s="121"/>
      <c r="Z31" s="105">
        <f t="shared" si="4"/>
        <v>5</v>
      </c>
      <c r="AA31" s="102"/>
      <c r="AB31" s="105">
        <f t="shared" si="5"/>
        <v>0</v>
      </c>
      <c r="AC31" s="102"/>
      <c r="AD31" s="106"/>
      <c r="AE31" s="103"/>
      <c r="AF31" s="103"/>
      <c r="AG31" s="105">
        <f t="shared" si="6"/>
        <v>0</v>
      </c>
      <c r="AH31" s="102"/>
      <c r="AI31" s="103"/>
      <c r="AJ31" s="37">
        <f t="shared" si="7"/>
        <v>0</v>
      </c>
    </row>
    <row r="32" spans="1:39" s="18" customFormat="1" ht="14.25" customHeight="1" x14ac:dyDescent="0.2">
      <c r="A32" s="101">
        <v>30</v>
      </c>
      <c r="B32" s="122" t="s">
        <v>100</v>
      </c>
      <c r="C32" s="124">
        <v>39998</v>
      </c>
      <c r="D32" s="101">
        <f t="shared" si="0"/>
        <v>5</v>
      </c>
      <c r="E32" s="103"/>
      <c r="F32" s="103"/>
      <c r="G32" s="103"/>
      <c r="H32" s="102"/>
      <c r="I32" s="103"/>
      <c r="J32" s="103"/>
      <c r="K32" s="103"/>
      <c r="L32" s="105">
        <f t="shared" si="1"/>
        <v>0</v>
      </c>
      <c r="M32" s="102"/>
      <c r="N32" s="103"/>
      <c r="O32" s="103"/>
      <c r="P32" s="105">
        <f t="shared" si="2"/>
        <v>0</v>
      </c>
      <c r="Q32" s="102"/>
      <c r="R32" s="103"/>
      <c r="S32" s="103"/>
      <c r="T32" s="103"/>
      <c r="U32" s="105">
        <f t="shared" si="3"/>
        <v>0</v>
      </c>
      <c r="V32" s="120">
        <v>5</v>
      </c>
      <c r="W32" s="103"/>
      <c r="X32" s="121"/>
      <c r="Y32" s="121"/>
      <c r="Z32" s="105">
        <f t="shared" si="4"/>
        <v>5</v>
      </c>
      <c r="AA32" s="102"/>
      <c r="AB32" s="105">
        <f t="shared" si="5"/>
        <v>0</v>
      </c>
      <c r="AC32" s="102"/>
      <c r="AD32" s="106"/>
      <c r="AE32" s="103"/>
      <c r="AF32" s="103"/>
      <c r="AG32" s="105">
        <f t="shared" si="6"/>
        <v>0</v>
      </c>
      <c r="AH32" s="102"/>
      <c r="AI32" s="103"/>
      <c r="AJ32" s="37">
        <f t="shared" si="7"/>
        <v>0</v>
      </c>
    </row>
    <row r="33" spans="2:2" s="18" customFormat="1" ht="14.25" customHeight="1" x14ac:dyDescent="0.2">
      <c r="B33" s="24"/>
    </row>
    <row r="34" spans="2:2" s="18" customFormat="1" ht="11.25" x14ac:dyDescent="0.2">
      <c r="B34" s="24"/>
    </row>
    <row r="35" spans="2:2" s="18" customFormat="1" ht="11.25" x14ac:dyDescent="0.2">
      <c r="B35" s="24"/>
    </row>
    <row r="36" spans="2:2" s="18" customFormat="1" ht="11.25" x14ac:dyDescent="0.2">
      <c r="B36" s="24"/>
    </row>
    <row r="37" spans="2:2" s="18" customFormat="1" ht="11.25" x14ac:dyDescent="0.2">
      <c r="B37" s="24"/>
    </row>
    <row r="38" spans="2:2" s="18" customFormat="1" ht="11.25" x14ac:dyDescent="0.2">
      <c r="B38" s="24"/>
    </row>
    <row r="39" spans="2:2" s="18" customFormat="1" ht="11.25" x14ac:dyDescent="0.2">
      <c r="B39" s="24"/>
    </row>
    <row r="40" spans="2:2" s="18" customFormat="1" ht="11.25" x14ac:dyDescent="0.2">
      <c r="B40" s="24"/>
    </row>
    <row r="41" spans="2:2" s="18" customFormat="1" ht="11.25" x14ac:dyDescent="0.2">
      <c r="B41" s="24"/>
    </row>
    <row r="42" spans="2:2" s="18" customFormat="1" ht="11.25" x14ac:dyDescent="0.2">
      <c r="B42" s="24"/>
    </row>
    <row r="43" spans="2:2" s="18" customFormat="1" ht="11.25" x14ac:dyDescent="0.2">
      <c r="B43" s="24"/>
    </row>
    <row r="44" spans="2:2" s="18" customFormat="1" ht="11.25" x14ac:dyDescent="0.2">
      <c r="B44" s="24"/>
    </row>
    <row r="45" spans="2:2" s="18" customFormat="1" ht="11.25" x14ac:dyDescent="0.2">
      <c r="B45" s="24"/>
    </row>
    <row r="46" spans="2:2" s="18" customFormat="1" ht="11.25" x14ac:dyDescent="0.2">
      <c r="B46" s="24"/>
    </row>
    <row r="47" spans="2:2" s="18" customFormat="1" ht="11.25" x14ac:dyDescent="0.2">
      <c r="B47" s="24"/>
    </row>
    <row r="48" spans="2:2" s="18" customFormat="1" ht="11.25" x14ac:dyDescent="0.2">
      <c r="B48" s="24"/>
    </row>
    <row r="49" spans="2:2" s="18" customFormat="1" ht="11.25" x14ac:dyDescent="0.2">
      <c r="B49" s="24"/>
    </row>
    <row r="50" spans="2:2" s="18" customFormat="1" ht="11.25" x14ac:dyDescent="0.2">
      <c r="B50" s="24"/>
    </row>
    <row r="51" spans="2:2" s="18" customFormat="1" ht="11.25" x14ac:dyDescent="0.2">
      <c r="B51" s="24"/>
    </row>
    <row r="52" spans="2:2" s="18" customFormat="1" ht="11.25" x14ac:dyDescent="0.2">
      <c r="B52" s="24"/>
    </row>
    <row r="53" spans="2:2" s="18" customFormat="1" ht="11.25" x14ac:dyDescent="0.2">
      <c r="B53" s="24"/>
    </row>
    <row r="54" spans="2:2" s="18" customFormat="1" ht="11.25" x14ac:dyDescent="0.2">
      <c r="B54" s="24"/>
    </row>
    <row r="55" spans="2:2" s="18" customFormat="1" ht="11.25" x14ac:dyDescent="0.2">
      <c r="B55" s="24"/>
    </row>
    <row r="56" spans="2:2" s="18" customFormat="1" ht="11.25" x14ac:dyDescent="0.2">
      <c r="B56" s="24"/>
    </row>
    <row r="57" spans="2:2" x14ac:dyDescent="0.2">
      <c r="B57" s="25"/>
    </row>
    <row r="58" spans="2:2" x14ac:dyDescent="0.2">
      <c r="B58" s="25"/>
    </row>
    <row r="59" spans="2:2" x14ac:dyDescent="0.2">
      <c r="B59" s="25"/>
    </row>
    <row r="60" spans="2:2" x14ac:dyDescent="0.2">
      <c r="B60" s="25"/>
    </row>
    <row r="61" spans="2:2" x14ac:dyDescent="0.2">
      <c r="B61" s="25"/>
    </row>
    <row r="62" spans="2:2" x14ac:dyDescent="0.2">
      <c r="B62" s="25"/>
    </row>
    <row r="63" spans="2:2" x14ac:dyDescent="0.2">
      <c r="B63" s="25"/>
    </row>
    <row r="64" spans="2:2" x14ac:dyDescent="0.2">
      <c r="B64" s="25"/>
    </row>
    <row r="65" spans="2:2" x14ac:dyDescent="0.2">
      <c r="B65" s="25"/>
    </row>
    <row r="66" spans="2:2" x14ac:dyDescent="0.2">
      <c r="B66" s="25"/>
    </row>
    <row r="67" spans="2:2" x14ac:dyDescent="0.2">
      <c r="B67" s="25"/>
    </row>
    <row r="68" spans="2:2" x14ac:dyDescent="0.2">
      <c r="B68" s="25"/>
    </row>
    <row r="69" spans="2:2" x14ac:dyDescent="0.2">
      <c r="B69" s="25"/>
    </row>
    <row r="70" spans="2:2" x14ac:dyDescent="0.2">
      <c r="B70" s="25"/>
    </row>
    <row r="71" spans="2:2" x14ac:dyDescent="0.2">
      <c r="B71" s="25"/>
    </row>
    <row r="72" spans="2:2" x14ac:dyDescent="0.2">
      <c r="B72" s="25"/>
    </row>
    <row r="73" spans="2:2" x14ac:dyDescent="0.2">
      <c r="B73" s="25"/>
    </row>
    <row r="74" spans="2:2" x14ac:dyDescent="0.2">
      <c r="B74" s="25"/>
    </row>
    <row r="75" spans="2:2" x14ac:dyDescent="0.2">
      <c r="B75" s="25"/>
    </row>
    <row r="76" spans="2:2" x14ac:dyDescent="0.2">
      <c r="B76" s="25"/>
    </row>
    <row r="77" spans="2:2" x14ac:dyDescent="0.2">
      <c r="B77" s="25"/>
    </row>
    <row r="78" spans="2:2" x14ac:dyDescent="0.2">
      <c r="B78" s="25"/>
    </row>
  </sheetData>
  <mergeCells count="14">
    <mergeCell ref="AK2:AM2"/>
    <mergeCell ref="H2:L2"/>
    <mergeCell ref="M2:P2"/>
    <mergeCell ref="A1:AM1"/>
    <mergeCell ref="A2:A3"/>
    <mergeCell ref="B2:B3"/>
    <mergeCell ref="C2:C3"/>
    <mergeCell ref="D2:D3"/>
    <mergeCell ref="AC2:AG2"/>
    <mergeCell ref="AA2:AB2"/>
    <mergeCell ref="V2:Z2"/>
    <mergeCell ref="Q2:U2"/>
    <mergeCell ref="E2:G2"/>
    <mergeCell ref="AH2:AJ2"/>
  </mergeCells>
  <phoneticPr fontId="11" type="noConversion"/>
  <pageMargins left="0" right="0" top="0" bottom="0" header="0.51180555555555562" footer="0.51180555555555562"/>
  <pageSetup paperSize="9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121"/>
  <sheetViews>
    <sheetView zoomScale="98" zoomScaleNormal="98" workbookViewId="0">
      <pane xSplit="4" ySplit="4" topLeftCell="H5" activePane="bottomRight" state="frozen"/>
      <selection pane="topRight" activeCell="H1" sqref="H1"/>
      <selection pane="bottomLeft" activeCell="A16" sqref="A16"/>
      <selection pane="bottomRight" activeCell="B4" sqref="B4:AJ22"/>
    </sheetView>
  </sheetViews>
  <sheetFormatPr defaultRowHeight="12.75" x14ac:dyDescent="0.2"/>
  <cols>
    <col min="1" max="1" width="5.42578125" style="1" customWidth="1"/>
    <col min="2" max="2" width="21.5703125" style="2" customWidth="1"/>
    <col min="3" max="3" width="12.28515625" style="1" customWidth="1"/>
    <col min="4" max="4" width="5.42578125" style="1" customWidth="1"/>
    <col min="5" max="7" width="0" style="1" hidden="1" customWidth="1"/>
    <col min="8" max="8" width="4.28515625" style="1" customWidth="1"/>
    <col min="9" max="9" width="4" style="1" customWidth="1"/>
    <col min="10" max="10" width="4.28515625" style="1" customWidth="1"/>
    <col min="11" max="11" width="0" style="1" hidden="1" customWidth="1"/>
    <col min="12" max="12" width="4.5703125" style="1" customWidth="1"/>
    <col min="13" max="13" width="4" style="1" customWidth="1"/>
    <col min="14" max="14" width="3.7109375" style="1" customWidth="1"/>
    <col min="15" max="15" width="3.85546875" style="1" customWidth="1"/>
    <col min="16" max="16" width="4.85546875" style="1" customWidth="1"/>
    <col min="17" max="17" width="4" style="1" customWidth="1"/>
    <col min="18" max="18" width="3.85546875" style="1" customWidth="1"/>
    <col min="19" max="19" width="4" style="1" customWidth="1"/>
    <col min="20" max="20" width="0" style="1" hidden="1" customWidth="1"/>
    <col min="21" max="21" width="4.42578125" style="1" customWidth="1"/>
    <col min="22" max="22" width="3.85546875" style="1" customWidth="1"/>
    <col min="23" max="23" width="0" style="1" hidden="1" customWidth="1"/>
    <col min="24" max="24" width="4.7109375" style="85" customWidth="1"/>
    <col min="25" max="25" width="3.85546875" style="1" hidden="1" customWidth="1"/>
    <col min="26" max="26" width="4.5703125" style="1" customWidth="1"/>
    <col min="27" max="27" width="4.42578125" style="1" customWidth="1"/>
    <col min="28" max="30" width="3.85546875" style="1" customWidth="1"/>
    <col min="31" max="31" width="4.42578125" style="1" customWidth="1"/>
    <col min="32" max="32" width="0" style="1" hidden="1" customWidth="1"/>
    <col min="33" max="33" width="4.85546875" style="1" customWidth="1"/>
    <col min="34" max="34" width="4.42578125" style="1" customWidth="1"/>
    <col min="35" max="35" width="4.140625" style="1" customWidth="1"/>
    <col min="36" max="36" width="4.5703125" style="1" customWidth="1"/>
    <col min="37" max="39" width="0" style="1" hidden="1" customWidth="1"/>
    <col min="40" max="41" width="3.7109375" style="1" customWidth="1"/>
    <col min="42" max="42" width="5.28515625" style="1" customWidth="1"/>
    <col min="43" max="43" width="12" style="1" customWidth="1"/>
    <col min="44" max="44" width="13.85546875" style="1" customWidth="1"/>
    <col min="45" max="51" width="5.28515625" style="1" customWidth="1"/>
    <col min="52" max="87" width="6.7109375" style="1" customWidth="1"/>
    <col min="88" max="16384" width="9.140625" style="1"/>
  </cols>
  <sheetData>
    <row r="1" spans="1:86" s="4" customFormat="1" ht="41.1" customHeight="1" thickBot="1" x14ac:dyDescent="0.25">
      <c r="A1" s="136" t="s">
        <v>101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</row>
    <row r="2" spans="1:86" s="7" customFormat="1" ht="48" customHeight="1" thickBot="1" x14ac:dyDescent="0.25">
      <c r="A2" s="137" t="s">
        <v>1</v>
      </c>
      <c r="B2" s="146" t="s">
        <v>2</v>
      </c>
      <c r="C2" s="139" t="s">
        <v>3</v>
      </c>
      <c r="D2" s="156" t="s">
        <v>4</v>
      </c>
      <c r="E2" s="141" t="s">
        <v>5</v>
      </c>
      <c r="F2" s="141"/>
      <c r="G2" s="141"/>
      <c r="H2" s="134" t="s">
        <v>102</v>
      </c>
      <c r="I2" s="134"/>
      <c r="J2" s="134"/>
      <c r="K2" s="134"/>
      <c r="L2" s="134"/>
      <c r="M2" s="134" t="s">
        <v>7</v>
      </c>
      <c r="N2" s="134"/>
      <c r="O2" s="134"/>
      <c r="P2" s="141"/>
      <c r="Q2" s="150" t="s">
        <v>8</v>
      </c>
      <c r="R2" s="151"/>
      <c r="S2" s="151"/>
      <c r="T2" s="151"/>
      <c r="U2" s="152"/>
      <c r="V2" s="150" t="s">
        <v>9</v>
      </c>
      <c r="W2" s="151"/>
      <c r="X2" s="151"/>
      <c r="Y2" s="151"/>
      <c r="Z2" s="152"/>
      <c r="AA2" s="150" t="s">
        <v>10</v>
      </c>
      <c r="AB2" s="152"/>
      <c r="AC2" s="150" t="s">
        <v>11</v>
      </c>
      <c r="AD2" s="151"/>
      <c r="AE2" s="151"/>
      <c r="AF2" s="151"/>
      <c r="AG2" s="152"/>
      <c r="AH2" s="143" t="s">
        <v>12</v>
      </c>
      <c r="AI2" s="143"/>
      <c r="AJ2" s="144"/>
      <c r="AK2" s="144"/>
      <c r="AL2" s="134"/>
      <c r="AM2" s="134"/>
      <c r="AN2" s="5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</row>
    <row r="3" spans="1:86" s="14" customFormat="1" ht="12" customHeight="1" thickBot="1" x14ac:dyDescent="0.25">
      <c r="A3" s="138"/>
      <c r="B3" s="147"/>
      <c r="C3" s="140"/>
      <c r="D3" s="157"/>
      <c r="E3" s="9" t="s">
        <v>13</v>
      </c>
      <c r="F3" s="10" t="s">
        <v>14</v>
      </c>
      <c r="G3" s="26" t="s">
        <v>15</v>
      </c>
      <c r="H3" s="9" t="s">
        <v>13</v>
      </c>
      <c r="I3" s="10" t="s">
        <v>14</v>
      </c>
      <c r="J3" s="10" t="s">
        <v>14</v>
      </c>
      <c r="K3" s="32" t="s">
        <v>14</v>
      </c>
      <c r="L3" s="38" t="s">
        <v>15</v>
      </c>
      <c r="M3" s="65" t="s">
        <v>13</v>
      </c>
      <c r="N3" s="10" t="s">
        <v>14</v>
      </c>
      <c r="O3" s="66" t="s">
        <v>14</v>
      </c>
      <c r="P3" s="38" t="s">
        <v>15</v>
      </c>
      <c r="Q3" s="76" t="s">
        <v>13</v>
      </c>
      <c r="R3" s="81" t="s">
        <v>14</v>
      </c>
      <c r="S3" s="81" t="s">
        <v>14</v>
      </c>
      <c r="T3" s="82" t="s">
        <v>14</v>
      </c>
      <c r="U3" s="75" t="s">
        <v>15</v>
      </c>
      <c r="V3" s="76" t="s">
        <v>13</v>
      </c>
      <c r="W3" s="77" t="s">
        <v>14</v>
      </c>
      <c r="X3" s="90" t="s">
        <v>14</v>
      </c>
      <c r="Y3" s="91" t="s">
        <v>14</v>
      </c>
      <c r="Z3" s="75" t="s">
        <v>15</v>
      </c>
      <c r="AA3" s="76" t="s">
        <v>13</v>
      </c>
      <c r="AB3" s="75" t="s">
        <v>15</v>
      </c>
      <c r="AC3" s="76" t="s">
        <v>13</v>
      </c>
      <c r="AD3" s="92" t="s">
        <v>14</v>
      </c>
      <c r="AE3" s="81" t="s">
        <v>14</v>
      </c>
      <c r="AF3" s="82" t="s">
        <v>14</v>
      </c>
      <c r="AG3" s="75" t="s">
        <v>15</v>
      </c>
      <c r="AH3" s="27" t="s">
        <v>13</v>
      </c>
      <c r="AI3" s="32" t="s">
        <v>14</v>
      </c>
      <c r="AJ3" s="38" t="s">
        <v>15</v>
      </c>
      <c r="AK3" s="12" t="s">
        <v>13</v>
      </c>
      <c r="AL3" s="8" t="s">
        <v>14</v>
      </c>
      <c r="AM3" s="13" t="s">
        <v>15</v>
      </c>
    </row>
    <row r="4" spans="1:86" s="18" customFormat="1" ht="15" x14ac:dyDescent="0.2">
      <c r="A4" s="34">
        <v>1</v>
      </c>
      <c r="B4" s="40" t="s">
        <v>103</v>
      </c>
      <c r="C4" s="41">
        <v>39655</v>
      </c>
      <c r="D4" s="34">
        <f t="shared" ref="D4:D22" si="0">SUM(L4,P4,U4,Z4,AB4,AG4,AJ4)</f>
        <v>109</v>
      </c>
      <c r="E4" s="35"/>
      <c r="F4" s="36"/>
      <c r="G4" s="37"/>
      <c r="H4" s="35">
        <v>5</v>
      </c>
      <c r="I4" s="36">
        <v>11</v>
      </c>
      <c r="J4" s="36">
        <v>11</v>
      </c>
      <c r="K4" s="36"/>
      <c r="L4" s="37">
        <f t="shared" ref="L4:L22" si="1">SUM(H4:K4)</f>
        <v>27</v>
      </c>
      <c r="M4" s="35">
        <v>5</v>
      </c>
      <c r="N4" s="36">
        <v>11</v>
      </c>
      <c r="O4" s="36">
        <v>7</v>
      </c>
      <c r="P4" s="37">
        <f t="shared" ref="P4:P22" si="2">SUM(M4:O4)</f>
        <v>23</v>
      </c>
      <c r="Q4" s="35">
        <v>5</v>
      </c>
      <c r="R4" s="36">
        <v>9</v>
      </c>
      <c r="S4" s="36">
        <v>11</v>
      </c>
      <c r="T4" s="36"/>
      <c r="U4" s="37">
        <f t="shared" ref="U4:U22" si="3">SUM(Q4:S4)</f>
        <v>25</v>
      </c>
      <c r="V4" s="48">
        <v>5</v>
      </c>
      <c r="W4" s="33"/>
      <c r="X4" s="86">
        <v>9</v>
      </c>
      <c r="Y4" s="33"/>
      <c r="Z4" s="37">
        <f t="shared" ref="Z4:Z22" si="4">SUM(V4:Y4)</f>
        <v>14</v>
      </c>
      <c r="AA4" s="35">
        <v>5</v>
      </c>
      <c r="AB4" s="37">
        <f t="shared" ref="AB4:AB22" si="5">SUM(AA4:AA4)</f>
        <v>5</v>
      </c>
      <c r="AC4" s="35">
        <v>5</v>
      </c>
      <c r="AD4" s="64">
        <v>9</v>
      </c>
      <c r="AE4" s="36">
        <v>1</v>
      </c>
      <c r="AF4" s="36"/>
      <c r="AG4" s="37">
        <f t="shared" ref="AG4:AG22" si="6">SUM(AC4,AD4,AE4)</f>
        <v>15</v>
      </c>
      <c r="AH4" s="35"/>
      <c r="AI4" s="36"/>
      <c r="AJ4" s="37">
        <f t="shared" ref="AJ4:AJ22" si="7">SUM(AH4,AI4)</f>
        <v>0</v>
      </c>
      <c r="AK4" s="19"/>
      <c r="AL4" s="15"/>
      <c r="AM4" s="20"/>
    </row>
    <row r="5" spans="1:86" s="18" customFormat="1" ht="15" x14ac:dyDescent="0.25">
      <c r="A5" s="34">
        <v>2</v>
      </c>
      <c r="B5" s="40" t="s">
        <v>104</v>
      </c>
      <c r="C5" s="68">
        <v>39705</v>
      </c>
      <c r="D5" s="34">
        <f t="shared" si="0"/>
        <v>107</v>
      </c>
      <c r="E5" s="35"/>
      <c r="F5" s="36"/>
      <c r="G5" s="37"/>
      <c r="H5" s="35">
        <v>5</v>
      </c>
      <c r="I5" s="36">
        <v>9</v>
      </c>
      <c r="J5" s="36">
        <v>8</v>
      </c>
      <c r="K5" s="36"/>
      <c r="L5" s="37">
        <f t="shared" si="1"/>
        <v>22</v>
      </c>
      <c r="M5" s="35">
        <v>5</v>
      </c>
      <c r="N5" s="36">
        <v>9</v>
      </c>
      <c r="O5" s="36">
        <v>11</v>
      </c>
      <c r="P5" s="37">
        <f t="shared" si="2"/>
        <v>25</v>
      </c>
      <c r="Q5" s="35">
        <v>5</v>
      </c>
      <c r="R5" s="36">
        <v>11</v>
      </c>
      <c r="S5" s="36">
        <v>9</v>
      </c>
      <c r="T5" s="36"/>
      <c r="U5" s="37">
        <f t="shared" si="3"/>
        <v>25</v>
      </c>
      <c r="V5" s="48">
        <v>5</v>
      </c>
      <c r="W5" s="33"/>
      <c r="X5" s="86">
        <v>5</v>
      </c>
      <c r="Y5" s="33"/>
      <c r="Z5" s="37">
        <f t="shared" si="4"/>
        <v>10</v>
      </c>
      <c r="AA5" s="35">
        <v>5</v>
      </c>
      <c r="AB5" s="37">
        <f t="shared" si="5"/>
        <v>5</v>
      </c>
      <c r="AC5" s="35">
        <v>5</v>
      </c>
      <c r="AD5" s="64">
        <v>7</v>
      </c>
      <c r="AE5" s="36">
        <v>8</v>
      </c>
      <c r="AF5" s="36"/>
      <c r="AG5" s="37">
        <f t="shared" si="6"/>
        <v>20</v>
      </c>
      <c r="AH5" s="35"/>
      <c r="AI5" s="36"/>
      <c r="AJ5" s="37">
        <f t="shared" si="7"/>
        <v>0</v>
      </c>
      <c r="AK5" s="19"/>
      <c r="AL5" s="15"/>
      <c r="AM5" s="20"/>
    </row>
    <row r="6" spans="1:86" s="18" customFormat="1" ht="15" x14ac:dyDescent="0.2">
      <c r="A6" s="34">
        <v>3</v>
      </c>
      <c r="B6" s="40" t="s">
        <v>105</v>
      </c>
      <c r="C6" s="41">
        <v>39542</v>
      </c>
      <c r="D6" s="34">
        <f t="shared" si="0"/>
        <v>94.5</v>
      </c>
      <c r="E6" s="35"/>
      <c r="F6" s="36"/>
      <c r="G6" s="37"/>
      <c r="H6" s="35">
        <v>5</v>
      </c>
      <c r="I6" s="36">
        <v>8</v>
      </c>
      <c r="J6" s="36">
        <v>7</v>
      </c>
      <c r="K6" s="36"/>
      <c r="L6" s="37">
        <f t="shared" si="1"/>
        <v>20</v>
      </c>
      <c r="M6" s="35">
        <v>5</v>
      </c>
      <c r="N6" s="36">
        <v>8</v>
      </c>
      <c r="O6" s="36">
        <v>6</v>
      </c>
      <c r="P6" s="37">
        <f t="shared" si="2"/>
        <v>19</v>
      </c>
      <c r="Q6" s="35">
        <v>5</v>
      </c>
      <c r="R6" s="36">
        <v>7</v>
      </c>
      <c r="S6" s="36">
        <v>7.5</v>
      </c>
      <c r="T6" s="36"/>
      <c r="U6" s="37">
        <f t="shared" si="3"/>
        <v>19.5</v>
      </c>
      <c r="V6" s="48">
        <v>5</v>
      </c>
      <c r="W6" s="33"/>
      <c r="X6" s="86">
        <v>7</v>
      </c>
      <c r="Y6" s="33"/>
      <c r="Z6" s="37">
        <f t="shared" si="4"/>
        <v>12</v>
      </c>
      <c r="AA6" s="35">
        <v>5</v>
      </c>
      <c r="AB6" s="37">
        <f t="shared" si="5"/>
        <v>5</v>
      </c>
      <c r="AC6" s="35">
        <v>5</v>
      </c>
      <c r="AD6" s="64">
        <v>5</v>
      </c>
      <c r="AE6" s="36">
        <v>9</v>
      </c>
      <c r="AF6" s="36"/>
      <c r="AG6" s="37">
        <f t="shared" si="6"/>
        <v>19</v>
      </c>
      <c r="AH6" s="35"/>
      <c r="AI6" s="36"/>
      <c r="AJ6" s="37">
        <f t="shared" si="7"/>
        <v>0</v>
      </c>
      <c r="AK6" s="19"/>
      <c r="AL6" s="15"/>
      <c r="AM6" s="20"/>
    </row>
    <row r="7" spans="1:86" s="18" customFormat="1" ht="15" x14ac:dyDescent="0.25">
      <c r="A7" s="34">
        <v>4</v>
      </c>
      <c r="B7" s="40" t="s">
        <v>106</v>
      </c>
      <c r="C7" s="69">
        <v>39674</v>
      </c>
      <c r="D7" s="34">
        <f t="shared" si="0"/>
        <v>93</v>
      </c>
      <c r="E7" s="35"/>
      <c r="F7" s="36"/>
      <c r="G7" s="37"/>
      <c r="H7" s="35">
        <v>5</v>
      </c>
      <c r="I7" s="36">
        <v>5</v>
      </c>
      <c r="J7" s="36">
        <v>6</v>
      </c>
      <c r="K7" s="36"/>
      <c r="L7" s="37">
        <f t="shared" si="1"/>
        <v>16</v>
      </c>
      <c r="M7" s="35">
        <v>5</v>
      </c>
      <c r="N7" s="36">
        <v>5</v>
      </c>
      <c r="O7" s="36">
        <v>9</v>
      </c>
      <c r="P7" s="37">
        <f t="shared" si="2"/>
        <v>19</v>
      </c>
      <c r="Q7" s="35">
        <v>5</v>
      </c>
      <c r="R7" s="36">
        <v>4.5</v>
      </c>
      <c r="S7" s="36">
        <v>5.5</v>
      </c>
      <c r="T7" s="36"/>
      <c r="U7" s="37">
        <f t="shared" si="3"/>
        <v>15</v>
      </c>
      <c r="V7" s="48">
        <v>5</v>
      </c>
      <c r="W7" s="33"/>
      <c r="X7" s="86">
        <v>11</v>
      </c>
      <c r="Y7" s="33"/>
      <c r="Z7" s="37">
        <f t="shared" si="4"/>
        <v>16</v>
      </c>
      <c r="AA7" s="35">
        <v>5</v>
      </c>
      <c r="AB7" s="37">
        <f t="shared" si="5"/>
        <v>5</v>
      </c>
      <c r="AC7" s="35">
        <v>5</v>
      </c>
      <c r="AD7" s="64">
        <v>6</v>
      </c>
      <c r="AE7" s="36">
        <v>11</v>
      </c>
      <c r="AF7" s="36"/>
      <c r="AG7" s="37">
        <f t="shared" si="6"/>
        <v>22</v>
      </c>
      <c r="AH7" s="35"/>
      <c r="AI7" s="36"/>
      <c r="AJ7" s="37">
        <f t="shared" si="7"/>
        <v>0</v>
      </c>
      <c r="AK7" s="19"/>
      <c r="AL7" s="15"/>
      <c r="AM7" s="20"/>
    </row>
    <row r="8" spans="1:86" s="18" customFormat="1" ht="15" x14ac:dyDescent="0.2">
      <c r="A8" s="34">
        <v>5</v>
      </c>
      <c r="B8" s="40" t="s">
        <v>107</v>
      </c>
      <c r="C8" s="41">
        <v>39805</v>
      </c>
      <c r="D8" s="34">
        <f t="shared" si="0"/>
        <v>85</v>
      </c>
      <c r="E8" s="35"/>
      <c r="F8" s="36"/>
      <c r="G8" s="37"/>
      <c r="H8" s="35">
        <v>5</v>
      </c>
      <c r="I8" s="36">
        <v>7</v>
      </c>
      <c r="J8" s="36">
        <v>9</v>
      </c>
      <c r="K8" s="36"/>
      <c r="L8" s="37">
        <f t="shared" si="1"/>
        <v>21</v>
      </c>
      <c r="M8" s="35">
        <v>5</v>
      </c>
      <c r="N8" s="36">
        <v>7</v>
      </c>
      <c r="O8" s="36">
        <v>4</v>
      </c>
      <c r="P8" s="37">
        <f t="shared" si="2"/>
        <v>16</v>
      </c>
      <c r="Q8" s="35">
        <v>5</v>
      </c>
      <c r="R8" s="36">
        <v>4.5</v>
      </c>
      <c r="S8" s="36">
        <v>5.5</v>
      </c>
      <c r="T8" s="36"/>
      <c r="U8" s="37">
        <f t="shared" si="3"/>
        <v>15</v>
      </c>
      <c r="V8" s="48">
        <v>5</v>
      </c>
      <c r="W8" s="33"/>
      <c r="X8" s="86">
        <v>8</v>
      </c>
      <c r="Y8" s="33"/>
      <c r="Z8" s="37">
        <f t="shared" si="4"/>
        <v>13</v>
      </c>
      <c r="AA8" s="35">
        <v>5</v>
      </c>
      <c r="AB8" s="37">
        <f t="shared" si="5"/>
        <v>5</v>
      </c>
      <c r="AC8" s="35">
        <v>5</v>
      </c>
      <c r="AD8" s="64">
        <v>8</v>
      </c>
      <c r="AE8" s="36">
        <v>2</v>
      </c>
      <c r="AF8" s="36"/>
      <c r="AG8" s="37">
        <f t="shared" si="6"/>
        <v>15</v>
      </c>
      <c r="AH8" s="35"/>
      <c r="AI8" s="36"/>
      <c r="AJ8" s="37">
        <f t="shared" si="7"/>
        <v>0</v>
      </c>
      <c r="AK8" s="19"/>
      <c r="AL8" s="15"/>
      <c r="AM8" s="20"/>
    </row>
    <row r="9" spans="1:86" s="18" customFormat="1" ht="15" x14ac:dyDescent="0.2">
      <c r="A9" s="34">
        <v>6</v>
      </c>
      <c r="B9" s="40" t="s">
        <v>108</v>
      </c>
      <c r="C9" s="41">
        <v>39553</v>
      </c>
      <c r="D9" s="34">
        <f t="shared" si="0"/>
        <v>55.5</v>
      </c>
      <c r="E9" s="35"/>
      <c r="F9" s="36"/>
      <c r="G9" s="37"/>
      <c r="H9" s="35"/>
      <c r="I9" s="36"/>
      <c r="J9" s="36"/>
      <c r="K9" s="36"/>
      <c r="L9" s="37">
        <f t="shared" si="1"/>
        <v>0</v>
      </c>
      <c r="M9" s="35">
        <v>5</v>
      </c>
      <c r="N9" s="36">
        <v>6</v>
      </c>
      <c r="O9" s="36">
        <v>8</v>
      </c>
      <c r="P9" s="37">
        <f t="shared" si="2"/>
        <v>19</v>
      </c>
      <c r="Q9" s="35">
        <v>5</v>
      </c>
      <c r="R9" s="36">
        <v>8</v>
      </c>
      <c r="S9" s="36">
        <v>7.5</v>
      </c>
      <c r="T9" s="36"/>
      <c r="U9" s="37">
        <f t="shared" si="3"/>
        <v>20.5</v>
      </c>
      <c r="V9" s="48">
        <v>5</v>
      </c>
      <c r="W9" s="33"/>
      <c r="X9" s="86">
        <v>6</v>
      </c>
      <c r="Y9" s="33"/>
      <c r="Z9" s="37">
        <f t="shared" si="4"/>
        <v>11</v>
      </c>
      <c r="AA9" s="35">
        <v>5</v>
      </c>
      <c r="AB9" s="37">
        <f t="shared" si="5"/>
        <v>5</v>
      </c>
      <c r="AC9" s="35"/>
      <c r="AD9" s="64"/>
      <c r="AE9" s="36"/>
      <c r="AF9" s="36"/>
      <c r="AG9" s="37">
        <f t="shared" si="6"/>
        <v>0</v>
      </c>
      <c r="AH9" s="35"/>
      <c r="AI9" s="36"/>
      <c r="AJ9" s="37">
        <f t="shared" si="7"/>
        <v>0</v>
      </c>
      <c r="AK9" s="19"/>
      <c r="AL9" s="15"/>
      <c r="AM9" s="20"/>
    </row>
    <row r="10" spans="1:86" s="18" customFormat="1" ht="15" x14ac:dyDescent="0.2">
      <c r="A10" s="34">
        <v>7</v>
      </c>
      <c r="B10" s="40" t="s">
        <v>109</v>
      </c>
      <c r="C10" s="41">
        <v>39450</v>
      </c>
      <c r="D10" s="34">
        <f t="shared" si="0"/>
        <v>54.25</v>
      </c>
      <c r="E10" s="35"/>
      <c r="F10" s="36"/>
      <c r="G10" s="37"/>
      <c r="H10" s="35">
        <v>5</v>
      </c>
      <c r="I10" s="36">
        <v>6</v>
      </c>
      <c r="J10" s="36">
        <v>4</v>
      </c>
      <c r="K10" s="36"/>
      <c r="L10" s="37">
        <f t="shared" si="1"/>
        <v>15</v>
      </c>
      <c r="M10" s="35">
        <v>5</v>
      </c>
      <c r="N10" s="36">
        <v>2.5</v>
      </c>
      <c r="O10" s="36"/>
      <c r="P10" s="37">
        <f t="shared" si="2"/>
        <v>7.5</v>
      </c>
      <c r="Q10" s="35">
        <v>5</v>
      </c>
      <c r="R10" s="36">
        <v>6</v>
      </c>
      <c r="S10" s="36">
        <v>3</v>
      </c>
      <c r="T10" s="36"/>
      <c r="U10" s="37">
        <f t="shared" si="3"/>
        <v>14</v>
      </c>
      <c r="V10" s="48">
        <v>5</v>
      </c>
      <c r="W10" s="33"/>
      <c r="X10" s="83">
        <v>0.75</v>
      </c>
      <c r="Y10" s="33"/>
      <c r="Z10" s="37">
        <f t="shared" si="4"/>
        <v>5.75</v>
      </c>
      <c r="AA10" s="35">
        <v>5</v>
      </c>
      <c r="AB10" s="37">
        <f t="shared" si="5"/>
        <v>5</v>
      </c>
      <c r="AC10" s="35">
        <v>5</v>
      </c>
      <c r="AD10" s="64">
        <v>2</v>
      </c>
      <c r="AE10" s="36"/>
      <c r="AF10" s="36"/>
      <c r="AG10" s="37">
        <f t="shared" si="6"/>
        <v>7</v>
      </c>
      <c r="AH10" s="35"/>
      <c r="AI10" s="36"/>
      <c r="AJ10" s="37">
        <f t="shared" si="7"/>
        <v>0</v>
      </c>
      <c r="AK10" s="19"/>
      <c r="AL10" s="15"/>
      <c r="AM10" s="20"/>
      <c r="AQ10" s="30"/>
      <c r="AR10" s="30"/>
    </row>
    <row r="11" spans="1:86" s="18" customFormat="1" ht="15" x14ac:dyDescent="0.2">
      <c r="A11" s="34">
        <v>8</v>
      </c>
      <c r="B11" s="40" t="s">
        <v>198</v>
      </c>
      <c r="C11" s="41">
        <v>39553</v>
      </c>
      <c r="D11" s="34">
        <f t="shared" si="0"/>
        <v>47.25</v>
      </c>
      <c r="E11" s="36"/>
      <c r="F11" s="36"/>
      <c r="G11" s="36"/>
      <c r="H11" s="35"/>
      <c r="I11" s="36"/>
      <c r="J11" s="36"/>
      <c r="K11" s="36"/>
      <c r="L11" s="37">
        <f t="shared" si="1"/>
        <v>0</v>
      </c>
      <c r="M11" s="35">
        <v>5</v>
      </c>
      <c r="N11" s="36">
        <v>2.5</v>
      </c>
      <c r="O11" s="36">
        <v>5</v>
      </c>
      <c r="P11" s="37">
        <f t="shared" si="2"/>
        <v>12.5</v>
      </c>
      <c r="Q11" s="35">
        <v>5</v>
      </c>
      <c r="R11" s="36">
        <v>2</v>
      </c>
      <c r="S11" s="36">
        <v>2</v>
      </c>
      <c r="T11" s="36"/>
      <c r="U11" s="37">
        <f t="shared" si="3"/>
        <v>9</v>
      </c>
      <c r="V11" s="48">
        <v>5</v>
      </c>
      <c r="W11" s="33"/>
      <c r="X11" s="83">
        <v>0.75</v>
      </c>
      <c r="Y11" s="33"/>
      <c r="Z11" s="37">
        <f t="shared" si="4"/>
        <v>5.75</v>
      </c>
      <c r="AA11" s="35">
        <v>0</v>
      </c>
      <c r="AB11" s="37">
        <f t="shared" si="5"/>
        <v>0</v>
      </c>
      <c r="AC11" s="35">
        <v>5</v>
      </c>
      <c r="AD11" s="64">
        <v>11</v>
      </c>
      <c r="AE11" s="36">
        <v>4</v>
      </c>
      <c r="AF11" s="36"/>
      <c r="AG11" s="37">
        <f t="shared" si="6"/>
        <v>20</v>
      </c>
      <c r="AH11" s="35"/>
      <c r="AI11" s="36"/>
      <c r="AJ11" s="37">
        <f t="shared" si="7"/>
        <v>0</v>
      </c>
      <c r="AK11" s="19"/>
      <c r="AL11" s="15"/>
      <c r="AM11" s="20"/>
      <c r="AQ11" s="30"/>
      <c r="AR11" s="30"/>
    </row>
    <row r="12" spans="1:86" s="18" customFormat="1" ht="15" x14ac:dyDescent="0.2">
      <c r="A12" s="34">
        <v>9</v>
      </c>
      <c r="B12" s="40" t="s">
        <v>112</v>
      </c>
      <c r="C12" s="41">
        <v>39929</v>
      </c>
      <c r="D12" s="34">
        <f t="shared" si="0"/>
        <v>42.75</v>
      </c>
      <c r="E12" s="35"/>
      <c r="F12" s="36"/>
      <c r="G12" s="37"/>
      <c r="H12" s="35">
        <v>5</v>
      </c>
      <c r="I12" s="36">
        <v>4</v>
      </c>
      <c r="J12" s="36">
        <v>3</v>
      </c>
      <c r="K12" s="36"/>
      <c r="L12" s="37">
        <f t="shared" si="1"/>
        <v>12</v>
      </c>
      <c r="M12" s="35">
        <v>5</v>
      </c>
      <c r="N12" s="36"/>
      <c r="O12" s="36"/>
      <c r="P12" s="37">
        <f t="shared" si="2"/>
        <v>5</v>
      </c>
      <c r="Q12" s="35">
        <v>5</v>
      </c>
      <c r="R12" s="36"/>
      <c r="S12" s="36"/>
      <c r="T12" s="36"/>
      <c r="U12" s="37">
        <f t="shared" si="3"/>
        <v>5</v>
      </c>
      <c r="V12" s="48">
        <v>5</v>
      </c>
      <c r="W12" s="33"/>
      <c r="X12" s="83">
        <v>0.75</v>
      </c>
      <c r="Y12" s="33"/>
      <c r="Z12" s="37">
        <f t="shared" si="4"/>
        <v>5.75</v>
      </c>
      <c r="AA12" s="35">
        <v>5</v>
      </c>
      <c r="AB12" s="37">
        <f t="shared" si="5"/>
        <v>5</v>
      </c>
      <c r="AC12" s="35">
        <v>5</v>
      </c>
      <c r="AD12" s="64"/>
      <c r="AE12" s="36">
        <v>5</v>
      </c>
      <c r="AF12" s="36"/>
      <c r="AG12" s="37">
        <f t="shared" si="6"/>
        <v>10</v>
      </c>
      <c r="AH12" s="35"/>
      <c r="AI12" s="36"/>
      <c r="AJ12" s="37">
        <f t="shared" si="7"/>
        <v>0</v>
      </c>
      <c r="AK12" s="19"/>
      <c r="AL12" s="15"/>
      <c r="AM12" s="20"/>
      <c r="AQ12" s="44"/>
      <c r="AR12" s="46"/>
    </row>
    <row r="13" spans="1:86" s="18" customFormat="1" ht="15" x14ac:dyDescent="0.2">
      <c r="A13" s="34">
        <v>10</v>
      </c>
      <c r="B13" s="40" t="s">
        <v>110</v>
      </c>
      <c r="C13" s="41">
        <v>39830</v>
      </c>
      <c r="D13" s="34">
        <f t="shared" si="0"/>
        <v>41</v>
      </c>
      <c r="E13" s="35"/>
      <c r="F13" s="36"/>
      <c r="G13" s="37"/>
      <c r="H13" s="35">
        <v>5</v>
      </c>
      <c r="I13" s="36"/>
      <c r="J13" s="36"/>
      <c r="K13" s="36"/>
      <c r="L13" s="37">
        <f t="shared" si="1"/>
        <v>5</v>
      </c>
      <c r="M13" s="35">
        <v>5</v>
      </c>
      <c r="N13" s="36">
        <v>1</v>
      </c>
      <c r="O13" s="36"/>
      <c r="P13" s="37">
        <f t="shared" si="2"/>
        <v>6</v>
      </c>
      <c r="Q13" s="35">
        <v>5</v>
      </c>
      <c r="R13" s="36">
        <v>3</v>
      </c>
      <c r="S13" s="36"/>
      <c r="T13" s="36"/>
      <c r="U13" s="37">
        <f t="shared" si="3"/>
        <v>8</v>
      </c>
      <c r="V13" s="48">
        <v>5</v>
      </c>
      <c r="W13" s="33"/>
      <c r="X13" s="83"/>
      <c r="Y13" s="33"/>
      <c r="Z13" s="37">
        <f t="shared" si="4"/>
        <v>5</v>
      </c>
      <c r="AA13" s="35">
        <v>5</v>
      </c>
      <c r="AB13" s="37">
        <f t="shared" si="5"/>
        <v>5</v>
      </c>
      <c r="AC13" s="35">
        <v>5</v>
      </c>
      <c r="AD13" s="64">
        <v>4</v>
      </c>
      <c r="AE13" s="36">
        <v>3</v>
      </c>
      <c r="AF13" s="36"/>
      <c r="AG13" s="37">
        <f t="shared" si="6"/>
        <v>12</v>
      </c>
      <c r="AH13" s="35"/>
      <c r="AI13" s="36"/>
      <c r="AJ13" s="37">
        <f t="shared" si="7"/>
        <v>0</v>
      </c>
      <c r="AK13" s="19"/>
      <c r="AL13" s="15"/>
      <c r="AM13" s="20"/>
      <c r="AQ13" s="44"/>
      <c r="AR13" s="46"/>
    </row>
    <row r="14" spans="1:86" s="18" customFormat="1" ht="15" x14ac:dyDescent="0.2">
      <c r="A14" s="34">
        <v>11</v>
      </c>
      <c r="B14" s="40" t="s">
        <v>111</v>
      </c>
      <c r="C14" s="41">
        <v>39831</v>
      </c>
      <c r="D14" s="34">
        <f t="shared" si="0"/>
        <v>40</v>
      </c>
      <c r="E14" s="35"/>
      <c r="F14" s="36"/>
      <c r="G14" s="37"/>
      <c r="H14" s="35">
        <v>5</v>
      </c>
      <c r="I14" s="36"/>
      <c r="J14" s="36">
        <v>2</v>
      </c>
      <c r="K14" s="36"/>
      <c r="L14" s="37">
        <f t="shared" si="1"/>
        <v>7</v>
      </c>
      <c r="M14" s="35">
        <v>5</v>
      </c>
      <c r="N14" s="36"/>
      <c r="O14" s="36">
        <v>2</v>
      </c>
      <c r="P14" s="37">
        <f t="shared" si="2"/>
        <v>7</v>
      </c>
      <c r="Q14" s="35">
        <v>5</v>
      </c>
      <c r="R14" s="36">
        <v>1</v>
      </c>
      <c r="S14" s="36">
        <v>1</v>
      </c>
      <c r="T14" s="36"/>
      <c r="U14" s="37">
        <f t="shared" si="3"/>
        <v>7</v>
      </c>
      <c r="V14" s="48">
        <v>5</v>
      </c>
      <c r="W14" s="33"/>
      <c r="X14" s="86">
        <v>3</v>
      </c>
      <c r="Y14" s="33"/>
      <c r="Z14" s="37">
        <f t="shared" si="4"/>
        <v>8</v>
      </c>
      <c r="AA14" s="35">
        <v>5</v>
      </c>
      <c r="AB14" s="37">
        <f t="shared" si="5"/>
        <v>5</v>
      </c>
      <c r="AC14" s="35">
        <v>5</v>
      </c>
      <c r="AD14" s="64">
        <v>1</v>
      </c>
      <c r="AE14" s="36"/>
      <c r="AF14" s="36"/>
      <c r="AG14" s="37">
        <f t="shared" si="6"/>
        <v>6</v>
      </c>
      <c r="AH14" s="35"/>
      <c r="AI14" s="36"/>
      <c r="AJ14" s="37">
        <f t="shared" si="7"/>
        <v>0</v>
      </c>
      <c r="AK14" s="19"/>
      <c r="AL14" s="15"/>
      <c r="AM14" s="20"/>
      <c r="AQ14" s="47"/>
      <c r="AR14" s="46"/>
    </row>
    <row r="15" spans="1:86" s="18" customFormat="1" ht="15" x14ac:dyDescent="0.2">
      <c r="A15" s="34">
        <v>12</v>
      </c>
      <c r="B15" s="40" t="s">
        <v>113</v>
      </c>
      <c r="C15" s="41">
        <v>39850</v>
      </c>
      <c r="D15" s="34">
        <f t="shared" si="0"/>
        <v>37</v>
      </c>
      <c r="E15" s="35"/>
      <c r="F15" s="36"/>
      <c r="G15" s="37"/>
      <c r="H15" s="35">
        <v>5</v>
      </c>
      <c r="I15" s="36">
        <v>2</v>
      </c>
      <c r="J15" s="36">
        <v>5</v>
      </c>
      <c r="K15" s="36"/>
      <c r="L15" s="37">
        <f t="shared" si="1"/>
        <v>12</v>
      </c>
      <c r="M15" s="35">
        <v>5</v>
      </c>
      <c r="N15" s="36">
        <v>4</v>
      </c>
      <c r="O15" s="36">
        <v>3</v>
      </c>
      <c r="P15" s="37">
        <f t="shared" si="2"/>
        <v>12</v>
      </c>
      <c r="Q15" s="35"/>
      <c r="R15" s="36"/>
      <c r="S15" s="36">
        <v>4</v>
      </c>
      <c r="T15" s="36"/>
      <c r="U15" s="37">
        <f t="shared" si="3"/>
        <v>4</v>
      </c>
      <c r="V15" s="48">
        <v>5</v>
      </c>
      <c r="W15" s="33"/>
      <c r="X15" s="86">
        <v>4</v>
      </c>
      <c r="Y15" s="33"/>
      <c r="Z15" s="37">
        <f t="shared" si="4"/>
        <v>9</v>
      </c>
      <c r="AA15" s="35"/>
      <c r="AB15" s="37">
        <f t="shared" si="5"/>
        <v>0</v>
      </c>
      <c r="AC15" s="35"/>
      <c r="AD15" s="64"/>
      <c r="AE15" s="36"/>
      <c r="AF15" s="36"/>
      <c r="AG15" s="37">
        <f t="shared" si="6"/>
        <v>0</v>
      </c>
      <c r="AH15" s="35"/>
      <c r="AI15" s="36"/>
      <c r="AJ15" s="37">
        <f t="shared" si="7"/>
        <v>0</v>
      </c>
      <c r="AK15" s="19"/>
      <c r="AL15" s="15"/>
      <c r="AM15" s="20"/>
      <c r="AQ15" s="47"/>
      <c r="AR15" s="46"/>
    </row>
    <row r="16" spans="1:86" s="18" customFormat="1" ht="15" x14ac:dyDescent="0.2">
      <c r="A16" s="34">
        <v>13</v>
      </c>
      <c r="B16" s="40" t="s">
        <v>114</v>
      </c>
      <c r="C16" s="41">
        <v>40081</v>
      </c>
      <c r="D16" s="34">
        <f t="shared" si="0"/>
        <v>37</v>
      </c>
      <c r="E16" s="35"/>
      <c r="F16" s="36"/>
      <c r="G16" s="37"/>
      <c r="H16" s="35">
        <v>5</v>
      </c>
      <c r="I16" s="36"/>
      <c r="J16" s="36"/>
      <c r="K16" s="36"/>
      <c r="L16" s="37">
        <f t="shared" si="1"/>
        <v>5</v>
      </c>
      <c r="M16" s="35">
        <v>5</v>
      </c>
      <c r="N16" s="36"/>
      <c r="O16" s="36"/>
      <c r="P16" s="37">
        <f t="shared" si="2"/>
        <v>5</v>
      </c>
      <c r="Q16" s="35">
        <v>5</v>
      </c>
      <c r="R16" s="36"/>
      <c r="S16" s="36"/>
      <c r="T16" s="36"/>
      <c r="U16" s="37">
        <f t="shared" si="3"/>
        <v>5</v>
      </c>
      <c r="V16" s="48">
        <v>5</v>
      </c>
      <c r="W16" s="33"/>
      <c r="X16" s="83"/>
      <c r="Y16" s="33"/>
      <c r="Z16" s="37">
        <f t="shared" si="4"/>
        <v>5</v>
      </c>
      <c r="AA16" s="35">
        <v>5</v>
      </c>
      <c r="AB16" s="37">
        <f t="shared" si="5"/>
        <v>5</v>
      </c>
      <c r="AC16" s="35">
        <v>5</v>
      </c>
      <c r="AD16" s="64"/>
      <c r="AE16" s="36">
        <v>7</v>
      </c>
      <c r="AF16" s="36"/>
      <c r="AG16" s="37">
        <f t="shared" si="6"/>
        <v>12</v>
      </c>
      <c r="AH16" s="35"/>
      <c r="AI16" s="36"/>
      <c r="AJ16" s="37">
        <f t="shared" si="7"/>
        <v>0</v>
      </c>
      <c r="AK16" s="19"/>
      <c r="AL16" s="15"/>
      <c r="AM16" s="20"/>
      <c r="AQ16" s="30"/>
      <c r="AR16" s="30"/>
    </row>
    <row r="17" spans="1:39" s="18" customFormat="1" ht="15" x14ac:dyDescent="0.2">
      <c r="A17" s="34">
        <v>14</v>
      </c>
      <c r="B17" s="40" t="s">
        <v>115</v>
      </c>
      <c r="C17" s="41">
        <v>40011</v>
      </c>
      <c r="D17" s="34">
        <f t="shared" si="0"/>
        <v>29</v>
      </c>
      <c r="E17" s="35"/>
      <c r="F17" s="36"/>
      <c r="G17" s="37"/>
      <c r="H17" s="35">
        <v>5</v>
      </c>
      <c r="I17" s="36">
        <v>3</v>
      </c>
      <c r="J17" s="36">
        <v>1</v>
      </c>
      <c r="K17" s="36"/>
      <c r="L17" s="37">
        <f t="shared" si="1"/>
        <v>9</v>
      </c>
      <c r="M17" s="35">
        <v>5</v>
      </c>
      <c r="N17" s="36"/>
      <c r="O17" s="36"/>
      <c r="P17" s="37">
        <f t="shared" si="2"/>
        <v>5</v>
      </c>
      <c r="Q17" s="35">
        <v>5</v>
      </c>
      <c r="R17" s="36"/>
      <c r="S17" s="36"/>
      <c r="T17" s="36"/>
      <c r="U17" s="37">
        <f t="shared" si="3"/>
        <v>5</v>
      </c>
      <c r="V17" s="48">
        <v>5</v>
      </c>
      <c r="W17" s="33"/>
      <c r="X17" s="83"/>
      <c r="Y17" s="33"/>
      <c r="Z17" s="37">
        <f t="shared" si="4"/>
        <v>5</v>
      </c>
      <c r="AA17" s="35"/>
      <c r="AB17" s="37">
        <f t="shared" si="5"/>
        <v>0</v>
      </c>
      <c r="AC17" s="35">
        <v>5</v>
      </c>
      <c r="AD17" s="64"/>
      <c r="AE17" s="36"/>
      <c r="AF17" s="36"/>
      <c r="AG17" s="37">
        <f t="shared" si="6"/>
        <v>5</v>
      </c>
      <c r="AH17" s="35"/>
      <c r="AI17" s="36"/>
      <c r="AJ17" s="37">
        <f t="shared" si="7"/>
        <v>0</v>
      </c>
      <c r="AK17" s="19"/>
      <c r="AL17" s="15"/>
      <c r="AM17" s="20"/>
    </row>
    <row r="18" spans="1:39" s="18" customFormat="1" ht="15" x14ac:dyDescent="0.2">
      <c r="A18" s="34">
        <v>15</v>
      </c>
      <c r="B18" s="40" t="s">
        <v>116</v>
      </c>
      <c r="C18" s="41">
        <v>40173</v>
      </c>
      <c r="D18" s="34">
        <f t="shared" si="0"/>
        <v>25.75</v>
      </c>
      <c r="E18" s="35"/>
      <c r="F18" s="36"/>
      <c r="G18" s="37"/>
      <c r="H18" s="35">
        <v>5</v>
      </c>
      <c r="I18" s="36"/>
      <c r="J18" s="36"/>
      <c r="K18" s="36"/>
      <c r="L18" s="37">
        <f t="shared" si="1"/>
        <v>5</v>
      </c>
      <c r="M18" s="35">
        <v>5</v>
      </c>
      <c r="N18" s="36"/>
      <c r="O18" s="36"/>
      <c r="P18" s="37">
        <f t="shared" si="2"/>
        <v>5</v>
      </c>
      <c r="Q18" s="35">
        <v>5</v>
      </c>
      <c r="R18" s="36"/>
      <c r="S18" s="36"/>
      <c r="T18" s="36"/>
      <c r="U18" s="37">
        <f t="shared" si="3"/>
        <v>5</v>
      </c>
      <c r="V18" s="48">
        <v>5</v>
      </c>
      <c r="W18" s="33"/>
      <c r="X18" s="83">
        <v>0.75</v>
      </c>
      <c r="Y18" s="33"/>
      <c r="Z18" s="37">
        <f t="shared" si="4"/>
        <v>5.75</v>
      </c>
      <c r="AA18" s="35"/>
      <c r="AB18" s="37">
        <f t="shared" si="5"/>
        <v>0</v>
      </c>
      <c r="AC18" s="35">
        <v>5</v>
      </c>
      <c r="AD18" s="64"/>
      <c r="AE18" s="36"/>
      <c r="AF18" s="36"/>
      <c r="AG18" s="37">
        <f t="shared" si="6"/>
        <v>5</v>
      </c>
      <c r="AH18" s="35"/>
      <c r="AI18" s="36"/>
      <c r="AJ18" s="37">
        <f t="shared" si="7"/>
        <v>0</v>
      </c>
      <c r="AK18" s="19"/>
      <c r="AL18" s="15"/>
      <c r="AM18" s="20"/>
    </row>
    <row r="19" spans="1:39" s="18" customFormat="1" ht="15" x14ac:dyDescent="0.2">
      <c r="A19" s="34">
        <v>16</v>
      </c>
      <c r="B19" s="40" t="s">
        <v>117</v>
      </c>
      <c r="C19" s="41">
        <v>39964</v>
      </c>
      <c r="D19" s="34">
        <f t="shared" si="0"/>
        <v>20</v>
      </c>
      <c r="E19" s="36"/>
      <c r="F19" s="36"/>
      <c r="G19" s="36"/>
      <c r="H19" s="35"/>
      <c r="I19" s="36"/>
      <c r="J19" s="36"/>
      <c r="K19" s="36"/>
      <c r="L19" s="37">
        <f t="shared" si="1"/>
        <v>0</v>
      </c>
      <c r="M19" s="35">
        <v>5</v>
      </c>
      <c r="N19" s="36"/>
      <c r="O19" s="36"/>
      <c r="P19" s="37">
        <f t="shared" si="2"/>
        <v>5</v>
      </c>
      <c r="Q19" s="35">
        <v>5</v>
      </c>
      <c r="R19" s="36"/>
      <c r="S19" s="36"/>
      <c r="T19" s="36"/>
      <c r="U19" s="37">
        <f t="shared" si="3"/>
        <v>5</v>
      </c>
      <c r="V19" s="48">
        <v>5</v>
      </c>
      <c r="W19" s="36"/>
      <c r="X19" s="83"/>
      <c r="Y19" s="33"/>
      <c r="Z19" s="37">
        <f t="shared" si="4"/>
        <v>5</v>
      </c>
      <c r="AA19" s="35">
        <v>5</v>
      </c>
      <c r="AB19" s="37">
        <f t="shared" si="5"/>
        <v>5</v>
      </c>
      <c r="AC19" s="35"/>
      <c r="AD19" s="64"/>
      <c r="AE19" s="36"/>
      <c r="AF19" s="36"/>
      <c r="AG19" s="37">
        <f t="shared" si="6"/>
        <v>0</v>
      </c>
      <c r="AH19" s="35"/>
      <c r="AI19" s="36"/>
      <c r="AJ19" s="37">
        <f t="shared" si="7"/>
        <v>0</v>
      </c>
      <c r="AK19" s="19"/>
      <c r="AL19" s="15"/>
      <c r="AM19" s="20"/>
    </row>
    <row r="20" spans="1:39" s="18" customFormat="1" ht="15" x14ac:dyDescent="0.2">
      <c r="A20" s="71">
        <v>17</v>
      </c>
      <c r="B20" s="40" t="s">
        <v>118</v>
      </c>
      <c r="C20" s="41">
        <v>39827</v>
      </c>
      <c r="D20" s="34">
        <f t="shared" si="0"/>
        <v>20</v>
      </c>
      <c r="E20" s="36"/>
      <c r="F20" s="36"/>
      <c r="G20" s="36"/>
      <c r="H20" s="35"/>
      <c r="I20" s="36"/>
      <c r="J20" s="36"/>
      <c r="K20" s="36"/>
      <c r="L20" s="37">
        <f t="shared" si="1"/>
        <v>0</v>
      </c>
      <c r="M20" s="35">
        <v>5</v>
      </c>
      <c r="N20" s="36"/>
      <c r="O20" s="36"/>
      <c r="P20" s="37">
        <f t="shared" si="2"/>
        <v>5</v>
      </c>
      <c r="Q20" s="35">
        <v>5</v>
      </c>
      <c r="R20" s="36"/>
      <c r="S20" s="36"/>
      <c r="T20" s="36"/>
      <c r="U20" s="37">
        <f t="shared" si="3"/>
        <v>5</v>
      </c>
      <c r="V20" s="48">
        <v>5</v>
      </c>
      <c r="W20" s="36"/>
      <c r="X20" s="83"/>
      <c r="Y20" s="33"/>
      <c r="Z20" s="37">
        <f t="shared" si="4"/>
        <v>5</v>
      </c>
      <c r="AA20" s="35">
        <v>5</v>
      </c>
      <c r="AB20" s="37">
        <f t="shared" si="5"/>
        <v>5</v>
      </c>
      <c r="AC20" s="35"/>
      <c r="AD20" s="64"/>
      <c r="AE20" s="36"/>
      <c r="AF20" s="36"/>
      <c r="AG20" s="37">
        <f t="shared" si="6"/>
        <v>0</v>
      </c>
      <c r="AH20" s="35"/>
      <c r="AI20" s="36"/>
      <c r="AJ20" s="37">
        <f t="shared" si="7"/>
        <v>0</v>
      </c>
    </row>
    <row r="21" spans="1:39" s="18" customFormat="1" ht="15" x14ac:dyDescent="0.2">
      <c r="A21" s="71">
        <v>18</v>
      </c>
      <c r="B21" s="40" t="s">
        <v>119</v>
      </c>
      <c r="C21" s="41">
        <v>40115</v>
      </c>
      <c r="D21" s="34">
        <f t="shared" si="0"/>
        <v>16</v>
      </c>
      <c r="E21" s="35"/>
      <c r="F21" s="36"/>
      <c r="G21" s="37"/>
      <c r="H21" s="35">
        <v>5</v>
      </c>
      <c r="I21" s="36">
        <v>1</v>
      </c>
      <c r="J21" s="36"/>
      <c r="K21" s="36"/>
      <c r="L21" s="37">
        <f t="shared" si="1"/>
        <v>6</v>
      </c>
      <c r="M21" s="35">
        <v>5</v>
      </c>
      <c r="N21" s="36"/>
      <c r="O21" s="36"/>
      <c r="P21" s="37">
        <f t="shared" si="2"/>
        <v>5</v>
      </c>
      <c r="Q21" s="35">
        <v>5</v>
      </c>
      <c r="R21" s="36"/>
      <c r="S21" s="36"/>
      <c r="T21" s="36"/>
      <c r="U21" s="37">
        <f t="shared" si="3"/>
        <v>5</v>
      </c>
      <c r="V21" s="48"/>
      <c r="W21" s="33"/>
      <c r="X21" s="83"/>
      <c r="Y21" s="33"/>
      <c r="Z21" s="37">
        <f t="shared" si="4"/>
        <v>0</v>
      </c>
      <c r="AA21" s="35"/>
      <c r="AB21" s="37">
        <f t="shared" si="5"/>
        <v>0</v>
      </c>
      <c r="AC21" s="35"/>
      <c r="AD21" s="64"/>
      <c r="AE21" s="36"/>
      <c r="AF21" s="36"/>
      <c r="AG21" s="37">
        <f t="shared" si="6"/>
        <v>0</v>
      </c>
      <c r="AH21" s="35"/>
      <c r="AI21" s="36"/>
      <c r="AJ21" s="37">
        <f t="shared" si="7"/>
        <v>0</v>
      </c>
    </row>
    <row r="22" spans="1:39" s="18" customFormat="1" ht="15" x14ac:dyDescent="0.2">
      <c r="A22" s="71">
        <v>19</v>
      </c>
      <c r="B22" s="40" t="s">
        <v>120</v>
      </c>
      <c r="C22" s="41">
        <v>40144</v>
      </c>
      <c r="D22" s="34">
        <f t="shared" si="0"/>
        <v>15</v>
      </c>
      <c r="E22" s="35"/>
      <c r="F22" s="36"/>
      <c r="G22" s="37"/>
      <c r="H22" s="35"/>
      <c r="I22" s="36"/>
      <c r="J22" s="36"/>
      <c r="K22" s="36"/>
      <c r="L22" s="37">
        <f t="shared" si="1"/>
        <v>0</v>
      </c>
      <c r="M22" s="35">
        <v>5</v>
      </c>
      <c r="N22" s="36"/>
      <c r="O22" s="36"/>
      <c r="P22" s="37">
        <f t="shared" si="2"/>
        <v>5</v>
      </c>
      <c r="Q22" s="35">
        <v>5</v>
      </c>
      <c r="R22" s="36"/>
      <c r="S22" s="36"/>
      <c r="T22" s="36"/>
      <c r="U22" s="37">
        <f t="shared" si="3"/>
        <v>5</v>
      </c>
      <c r="V22" s="48">
        <v>5</v>
      </c>
      <c r="W22" s="36"/>
      <c r="X22" s="83"/>
      <c r="Y22" s="33"/>
      <c r="Z22" s="37">
        <f t="shared" si="4"/>
        <v>5</v>
      </c>
      <c r="AA22" s="35"/>
      <c r="AB22" s="37">
        <f t="shared" si="5"/>
        <v>0</v>
      </c>
      <c r="AC22" s="35"/>
      <c r="AD22" s="64"/>
      <c r="AE22" s="36"/>
      <c r="AF22" s="36"/>
      <c r="AG22" s="37">
        <f t="shared" si="6"/>
        <v>0</v>
      </c>
      <c r="AH22" s="35"/>
      <c r="AI22" s="36"/>
      <c r="AJ22" s="37">
        <f t="shared" si="7"/>
        <v>0</v>
      </c>
    </row>
    <row r="23" spans="1:39" s="18" customFormat="1" ht="11.25" x14ac:dyDescent="0.2">
      <c r="B23" s="24"/>
      <c r="X23" s="84"/>
    </row>
    <row r="24" spans="1:39" s="18" customFormat="1" ht="11.25" x14ac:dyDescent="0.2">
      <c r="B24" s="24"/>
      <c r="X24" s="84"/>
    </row>
    <row r="25" spans="1:39" s="18" customFormat="1" ht="11.25" x14ac:dyDescent="0.2">
      <c r="B25" s="24"/>
      <c r="X25" s="84"/>
    </row>
    <row r="26" spans="1:39" s="18" customFormat="1" ht="11.25" x14ac:dyDescent="0.2">
      <c r="B26" s="24"/>
      <c r="X26" s="84"/>
    </row>
    <row r="27" spans="1:39" s="18" customFormat="1" ht="11.25" x14ac:dyDescent="0.2">
      <c r="B27" s="24"/>
      <c r="X27" s="84"/>
    </row>
    <row r="28" spans="1:39" s="18" customFormat="1" ht="11.25" x14ac:dyDescent="0.2">
      <c r="B28" s="24"/>
      <c r="X28" s="84"/>
    </row>
    <row r="29" spans="1:39" s="18" customFormat="1" ht="11.25" x14ac:dyDescent="0.2">
      <c r="B29" s="24"/>
      <c r="X29" s="84"/>
    </row>
    <row r="30" spans="1:39" s="18" customFormat="1" ht="11.25" x14ac:dyDescent="0.2">
      <c r="B30" s="24"/>
      <c r="X30" s="84"/>
    </row>
    <row r="31" spans="1:39" s="18" customFormat="1" ht="11.25" x14ac:dyDescent="0.2">
      <c r="B31" s="24"/>
      <c r="X31" s="84"/>
    </row>
    <row r="32" spans="1:39" s="18" customFormat="1" ht="11.25" x14ac:dyDescent="0.2">
      <c r="B32" s="24"/>
      <c r="X32" s="84"/>
    </row>
    <row r="33" spans="2:24" s="18" customFormat="1" ht="11.25" x14ac:dyDescent="0.2">
      <c r="B33" s="24"/>
      <c r="X33" s="84"/>
    </row>
    <row r="34" spans="2:24" s="18" customFormat="1" ht="11.25" x14ac:dyDescent="0.2">
      <c r="B34" s="24"/>
      <c r="X34" s="84"/>
    </row>
    <row r="35" spans="2:24" s="18" customFormat="1" ht="11.25" x14ac:dyDescent="0.2">
      <c r="B35" s="24"/>
      <c r="X35" s="84"/>
    </row>
    <row r="36" spans="2:24" s="18" customFormat="1" ht="11.25" x14ac:dyDescent="0.2">
      <c r="B36" s="24"/>
      <c r="X36" s="84"/>
    </row>
    <row r="37" spans="2:24" s="18" customFormat="1" ht="11.25" x14ac:dyDescent="0.2">
      <c r="B37" s="24"/>
      <c r="X37" s="84"/>
    </row>
    <row r="38" spans="2:24" s="18" customFormat="1" ht="11.25" x14ac:dyDescent="0.2">
      <c r="B38" s="24"/>
      <c r="X38" s="84"/>
    </row>
    <row r="39" spans="2:24" s="18" customFormat="1" ht="11.25" x14ac:dyDescent="0.2">
      <c r="B39" s="24"/>
      <c r="X39" s="84"/>
    </row>
    <row r="40" spans="2:24" s="18" customFormat="1" ht="11.25" x14ac:dyDescent="0.2">
      <c r="B40" s="24"/>
      <c r="X40" s="84"/>
    </row>
    <row r="41" spans="2:24" s="18" customFormat="1" ht="11.25" x14ac:dyDescent="0.2">
      <c r="B41" s="24"/>
      <c r="X41" s="84"/>
    </row>
    <row r="42" spans="2:24" s="18" customFormat="1" ht="11.25" x14ac:dyDescent="0.2">
      <c r="B42" s="24"/>
      <c r="X42" s="84"/>
    </row>
    <row r="43" spans="2:24" s="18" customFormat="1" ht="11.25" x14ac:dyDescent="0.2">
      <c r="B43" s="24"/>
      <c r="X43" s="84"/>
    </row>
    <row r="44" spans="2:24" s="18" customFormat="1" ht="11.25" x14ac:dyDescent="0.2">
      <c r="B44" s="24"/>
      <c r="X44" s="84"/>
    </row>
    <row r="45" spans="2:24" s="18" customFormat="1" ht="11.25" x14ac:dyDescent="0.2">
      <c r="B45" s="24"/>
      <c r="X45" s="84"/>
    </row>
    <row r="46" spans="2:24" s="18" customFormat="1" ht="11.25" x14ac:dyDescent="0.2">
      <c r="B46" s="24"/>
      <c r="X46" s="84"/>
    </row>
    <row r="47" spans="2:24" s="18" customFormat="1" ht="11.25" x14ac:dyDescent="0.2">
      <c r="B47" s="24"/>
      <c r="X47" s="84"/>
    </row>
    <row r="48" spans="2:24" s="18" customFormat="1" ht="11.25" x14ac:dyDescent="0.2">
      <c r="B48" s="24"/>
      <c r="X48" s="84"/>
    </row>
    <row r="49" spans="2:24" s="18" customFormat="1" ht="11.25" x14ac:dyDescent="0.2">
      <c r="B49" s="24"/>
      <c r="X49" s="84"/>
    </row>
    <row r="50" spans="2:24" s="18" customFormat="1" ht="11.25" x14ac:dyDescent="0.2">
      <c r="B50" s="24"/>
      <c r="X50" s="84"/>
    </row>
    <row r="51" spans="2:24" s="18" customFormat="1" ht="11.25" x14ac:dyDescent="0.2">
      <c r="B51" s="24"/>
      <c r="X51" s="84"/>
    </row>
    <row r="52" spans="2:24" s="18" customFormat="1" ht="11.25" x14ac:dyDescent="0.2">
      <c r="B52" s="24"/>
      <c r="X52" s="84"/>
    </row>
    <row r="53" spans="2:24" s="18" customFormat="1" ht="11.25" x14ac:dyDescent="0.2">
      <c r="B53" s="24"/>
      <c r="X53" s="84"/>
    </row>
    <row r="54" spans="2:24" s="18" customFormat="1" ht="11.25" x14ac:dyDescent="0.2">
      <c r="B54" s="24"/>
      <c r="X54" s="84"/>
    </row>
    <row r="55" spans="2:24" s="18" customFormat="1" ht="11.25" x14ac:dyDescent="0.2">
      <c r="B55" s="24"/>
      <c r="X55" s="84"/>
    </row>
    <row r="56" spans="2:24" s="18" customFormat="1" ht="11.25" x14ac:dyDescent="0.2">
      <c r="B56" s="24"/>
      <c r="X56" s="84"/>
    </row>
    <row r="57" spans="2:24" s="18" customFormat="1" ht="11.25" x14ac:dyDescent="0.2">
      <c r="B57" s="24"/>
      <c r="X57" s="84"/>
    </row>
    <row r="58" spans="2:24" s="18" customFormat="1" ht="11.25" x14ac:dyDescent="0.2">
      <c r="B58" s="24"/>
      <c r="X58" s="84"/>
    </row>
    <row r="59" spans="2:24" s="18" customFormat="1" ht="11.25" x14ac:dyDescent="0.2">
      <c r="B59" s="24"/>
      <c r="X59" s="84"/>
    </row>
    <row r="60" spans="2:24" s="18" customFormat="1" ht="11.25" x14ac:dyDescent="0.2">
      <c r="B60" s="24"/>
      <c r="X60" s="84"/>
    </row>
    <row r="61" spans="2:24" s="18" customFormat="1" ht="11.25" x14ac:dyDescent="0.2">
      <c r="B61" s="24"/>
      <c r="X61" s="84"/>
    </row>
    <row r="62" spans="2:24" s="18" customFormat="1" ht="11.25" x14ac:dyDescent="0.2">
      <c r="B62" s="24"/>
      <c r="X62" s="84"/>
    </row>
    <row r="63" spans="2:24" s="18" customFormat="1" ht="11.25" x14ac:dyDescent="0.2">
      <c r="B63" s="24"/>
      <c r="X63" s="84"/>
    </row>
    <row r="64" spans="2:24" s="18" customFormat="1" ht="11.25" x14ac:dyDescent="0.2">
      <c r="B64" s="24"/>
      <c r="X64" s="84"/>
    </row>
    <row r="65" spans="2:24" s="18" customFormat="1" ht="11.25" x14ac:dyDescent="0.2">
      <c r="B65" s="24"/>
      <c r="X65" s="84"/>
    </row>
    <row r="66" spans="2:24" s="18" customFormat="1" ht="11.25" x14ac:dyDescent="0.2">
      <c r="B66" s="24"/>
      <c r="X66" s="84"/>
    </row>
    <row r="67" spans="2:24" s="18" customFormat="1" ht="11.25" x14ac:dyDescent="0.2">
      <c r="B67" s="24"/>
      <c r="X67" s="84"/>
    </row>
    <row r="68" spans="2:24" s="18" customFormat="1" ht="11.25" x14ac:dyDescent="0.2">
      <c r="B68" s="24"/>
      <c r="X68" s="84"/>
    </row>
    <row r="69" spans="2:24" s="18" customFormat="1" ht="11.25" x14ac:dyDescent="0.2">
      <c r="B69" s="24"/>
      <c r="X69" s="84"/>
    </row>
    <row r="70" spans="2:24" s="18" customFormat="1" ht="11.25" x14ac:dyDescent="0.2">
      <c r="B70" s="24"/>
      <c r="X70" s="84"/>
    </row>
    <row r="71" spans="2:24" s="18" customFormat="1" ht="11.25" x14ac:dyDescent="0.2">
      <c r="B71" s="24"/>
      <c r="X71" s="84"/>
    </row>
    <row r="72" spans="2:24" s="18" customFormat="1" ht="11.25" x14ac:dyDescent="0.2">
      <c r="B72" s="24"/>
      <c r="X72" s="84"/>
    </row>
    <row r="73" spans="2:24" s="18" customFormat="1" ht="11.25" x14ac:dyDescent="0.2">
      <c r="B73" s="24"/>
      <c r="X73" s="84"/>
    </row>
    <row r="74" spans="2:24" s="18" customFormat="1" ht="11.25" x14ac:dyDescent="0.2">
      <c r="B74" s="24"/>
      <c r="X74" s="84"/>
    </row>
    <row r="75" spans="2:24" s="18" customFormat="1" ht="11.25" x14ac:dyDescent="0.2">
      <c r="B75" s="24"/>
      <c r="X75" s="84"/>
    </row>
    <row r="76" spans="2:24" s="18" customFormat="1" ht="11.25" x14ac:dyDescent="0.2">
      <c r="B76" s="24"/>
      <c r="X76" s="84"/>
    </row>
    <row r="77" spans="2:24" s="18" customFormat="1" ht="11.25" x14ac:dyDescent="0.2">
      <c r="B77" s="24"/>
      <c r="X77" s="84"/>
    </row>
    <row r="78" spans="2:24" s="18" customFormat="1" ht="11.25" x14ac:dyDescent="0.2">
      <c r="B78" s="24"/>
      <c r="X78" s="84"/>
    </row>
    <row r="79" spans="2:24" s="18" customFormat="1" ht="11.25" x14ac:dyDescent="0.2">
      <c r="B79" s="24"/>
      <c r="X79" s="84"/>
    </row>
    <row r="80" spans="2:24" s="18" customFormat="1" ht="11.25" x14ac:dyDescent="0.2">
      <c r="B80" s="24"/>
      <c r="X80" s="84"/>
    </row>
    <row r="81" spans="2:24" s="18" customFormat="1" ht="11.25" x14ac:dyDescent="0.2">
      <c r="B81" s="24"/>
      <c r="X81" s="84"/>
    </row>
    <row r="82" spans="2:24" s="18" customFormat="1" ht="11.25" x14ac:dyDescent="0.2">
      <c r="B82" s="24"/>
      <c r="X82" s="84"/>
    </row>
    <row r="83" spans="2:24" s="18" customFormat="1" ht="11.25" x14ac:dyDescent="0.2">
      <c r="B83" s="24"/>
      <c r="X83" s="84"/>
    </row>
    <row r="84" spans="2:24" s="18" customFormat="1" ht="11.25" x14ac:dyDescent="0.2">
      <c r="B84" s="24"/>
      <c r="X84" s="84"/>
    </row>
    <row r="85" spans="2:24" s="18" customFormat="1" ht="11.25" x14ac:dyDescent="0.2">
      <c r="B85" s="24"/>
      <c r="X85" s="84"/>
    </row>
    <row r="86" spans="2:24" s="18" customFormat="1" ht="11.25" x14ac:dyDescent="0.2">
      <c r="B86" s="24"/>
      <c r="X86" s="84"/>
    </row>
    <row r="87" spans="2:24" s="18" customFormat="1" ht="11.25" x14ac:dyDescent="0.2">
      <c r="B87" s="24"/>
      <c r="X87" s="84"/>
    </row>
    <row r="88" spans="2:24" s="18" customFormat="1" ht="11.25" x14ac:dyDescent="0.2">
      <c r="B88" s="24"/>
      <c r="X88" s="84"/>
    </row>
    <row r="89" spans="2:24" s="18" customFormat="1" ht="11.25" x14ac:dyDescent="0.2">
      <c r="B89" s="24"/>
      <c r="X89" s="84"/>
    </row>
    <row r="90" spans="2:24" s="18" customFormat="1" ht="11.25" x14ac:dyDescent="0.2">
      <c r="B90" s="24"/>
      <c r="X90" s="84"/>
    </row>
    <row r="91" spans="2:24" s="18" customFormat="1" ht="11.25" x14ac:dyDescent="0.2">
      <c r="B91" s="24"/>
      <c r="X91" s="84"/>
    </row>
    <row r="92" spans="2:24" s="18" customFormat="1" ht="11.25" x14ac:dyDescent="0.2">
      <c r="B92" s="24"/>
      <c r="X92" s="84"/>
    </row>
    <row r="93" spans="2:24" s="18" customFormat="1" ht="11.25" x14ac:dyDescent="0.2">
      <c r="B93" s="24"/>
      <c r="X93" s="84"/>
    </row>
    <row r="94" spans="2:24" s="18" customFormat="1" ht="11.25" x14ac:dyDescent="0.2">
      <c r="B94" s="24"/>
      <c r="X94" s="84"/>
    </row>
    <row r="95" spans="2:24" s="18" customFormat="1" ht="11.25" x14ac:dyDescent="0.2">
      <c r="B95" s="24"/>
      <c r="X95" s="84"/>
    </row>
    <row r="96" spans="2:24" s="18" customFormat="1" ht="11.25" x14ac:dyDescent="0.2">
      <c r="B96" s="24"/>
      <c r="X96" s="84"/>
    </row>
    <row r="97" spans="2:24" s="18" customFormat="1" ht="11.25" x14ac:dyDescent="0.2">
      <c r="B97" s="24"/>
      <c r="X97" s="84"/>
    </row>
    <row r="98" spans="2:24" s="18" customFormat="1" ht="11.25" x14ac:dyDescent="0.2">
      <c r="B98" s="24"/>
      <c r="X98" s="84"/>
    </row>
    <row r="99" spans="2:24" s="18" customFormat="1" ht="11.25" x14ac:dyDescent="0.2">
      <c r="B99" s="24"/>
      <c r="X99" s="84"/>
    </row>
    <row r="100" spans="2:24" x14ac:dyDescent="0.2">
      <c r="B100" s="25"/>
    </row>
    <row r="101" spans="2:24" x14ac:dyDescent="0.2">
      <c r="B101" s="25"/>
    </row>
    <row r="102" spans="2:24" x14ac:dyDescent="0.2">
      <c r="B102" s="25"/>
    </row>
    <row r="103" spans="2:24" x14ac:dyDescent="0.2">
      <c r="B103" s="25"/>
    </row>
    <row r="104" spans="2:24" x14ac:dyDescent="0.2">
      <c r="B104" s="25"/>
    </row>
    <row r="105" spans="2:24" x14ac:dyDescent="0.2">
      <c r="B105" s="25"/>
    </row>
    <row r="106" spans="2:24" x14ac:dyDescent="0.2">
      <c r="B106" s="25"/>
    </row>
    <row r="107" spans="2:24" x14ac:dyDescent="0.2">
      <c r="B107" s="25"/>
    </row>
    <row r="108" spans="2:24" x14ac:dyDescent="0.2">
      <c r="B108" s="25"/>
    </row>
    <row r="109" spans="2:24" x14ac:dyDescent="0.2">
      <c r="B109" s="25"/>
    </row>
    <row r="110" spans="2:24" x14ac:dyDescent="0.2">
      <c r="B110" s="25"/>
    </row>
    <row r="111" spans="2:24" x14ac:dyDescent="0.2">
      <c r="B111" s="25"/>
    </row>
    <row r="112" spans="2:24" x14ac:dyDescent="0.2">
      <c r="B112" s="25"/>
    </row>
    <row r="113" spans="2:2" x14ac:dyDescent="0.2">
      <c r="B113" s="25"/>
    </row>
    <row r="114" spans="2:2" x14ac:dyDescent="0.2">
      <c r="B114" s="25"/>
    </row>
    <row r="115" spans="2:2" x14ac:dyDescent="0.2">
      <c r="B115" s="25"/>
    </row>
    <row r="116" spans="2:2" x14ac:dyDescent="0.2">
      <c r="B116" s="25"/>
    </row>
    <row r="117" spans="2:2" x14ac:dyDescent="0.2">
      <c r="B117" s="25"/>
    </row>
    <row r="118" spans="2:2" x14ac:dyDescent="0.2">
      <c r="B118" s="25"/>
    </row>
    <row r="119" spans="2:2" x14ac:dyDescent="0.2">
      <c r="B119" s="25"/>
    </row>
    <row r="120" spans="2:2" x14ac:dyDescent="0.2">
      <c r="B120" s="25"/>
    </row>
    <row r="121" spans="2:2" x14ac:dyDescent="0.2">
      <c r="B121" s="25"/>
    </row>
  </sheetData>
  <sortState ref="B4:AJ22">
    <sortCondition descending="1" ref="D4:D22"/>
  </sortState>
  <mergeCells count="14">
    <mergeCell ref="AK2:AM2"/>
    <mergeCell ref="H2:L2"/>
    <mergeCell ref="M2:P2"/>
    <mergeCell ref="A1:AM1"/>
    <mergeCell ref="A2:A3"/>
    <mergeCell ref="B2:B3"/>
    <mergeCell ref="C2:C3"/>
    <mergeCell ref="D2:D3"/>
    <mergeCell ref="AC2:AG2"/>
    <mergeCell ref="AA2:AB2"/>
    <mergeCell ref="V2:Z2"/>
    <mergeCell ref="Q2:U2"/>
    <mergeCell ref="E2:G2"/>
    <mergeCell ref="AH2:AJ2"/>
  </mergeCells>
  <phoneticPr fontId="11" type="noConversion"/>
  <pageMargins left="0" right="0" top="0" bottom="0" header="0.51180555555555562" footer="0.51180555555555562"/>
  <pageSetup paperSize="9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130"/>
  <sheetViews>
    <sheetView zoomScale="106" zoomScaleNormal="106" workbookViewId="0">
      <pane xSplit="4" ySplit="4" topLeftCell="H5" activePane="bottomRight" state="frozen"/>
      <selection pane="topRight" activeCell="E1" sqref="E1"/>
      <selection pane="bottomLeft" activeCell="A19" sqref="A19"/>
      <selection pane="bottomRight" activeCell="D21" sqref="D21"/>
    </sheetView>
  </sheetViews>
  <sheetFormatPr defaultRowHeight="12.75" x14ac:dyDescent="0.2"/>
  <cols>
    <col min="1" max="1" width="3.5703125" style="1" customWidth="1"/>
    <col min="2" max="2" width="20" style="2" customWidth="1"/>
    <col min="3" max="3" width="12.7109375" style="1" customWidth="1"/>
    <col min="4" max="4" width="6.7109375" style="1" customWidth="1"/>
    <col min="5" max="7" width="0" style="1" hidden="1" customWidth="1"/>
    <col min="8" max="8" width="3.85546875" style="1" customWidth="1"/>
    <col min="9" max="9" width="4.28515625" style="1" customWidth="1"/>
    <col min="10" max="10" width="4.5703125" style="1" customWidth="1"/>
    <col min="11" max="11" width="0" style="1" hidden="1" customWidth="1"/>
    <col min="12" max="12" width="4.42578125" style="1" customWidth="1"/>
    <col min="13" max="13" width="3.85546875" style="1" customWidth="1"/>
    <col min="14" max="15" width="4.140625" style="1" customWidth="1"/>
    <col min="16" max="17" width="4.28515625" style="1" customWidth="1"/>
    <col min="18" max="18" width="4.140625" style="1" customWidth="1"/>
    <col min="19" max="19" width="4.85546875" style="1" customWidth="1"/>
    <col min="20" max="20" width="0" style="1" hidden="1" customWidth="1"/>
    <col min="21" max="21" width="4.7109375" style="1" customWidth="1"/>
    <col min="22" max="22" width="4.5703125" style="1" customWidth="1"/>
    <col min="23" max="23" width="0" style="1" hidden="1" customWidth="1"/>
    <col min="24" max="24" width="3.85546875" style="1" customWidth="1"/>
    <col min="25" max="25" width="3.85546875" style="1" hidden="1" customWidth="1"/>
    <col min="26" max="27" width="4.140625" style="1" customWidth="1"/>
    <col min="28" max="28" width="5.28515625" style="1" customWidth="1"/>
    <col min="29" max="30" width="4.140625" style="1" customWidth="1"/>
    <col min="31" max="31" width="3.85546875" style="1" customWidth="1"/>
    <col min="32" max="32" width="0" style="1" hidden="1" customWidth="1"/>
    <col min="33" max="33" width="4.85546875" style="1" customWidth="1"/>
    <col min="34" max="34" width="3.85546875" style="1" customWidth="1"/>
    <col min="35" max="35" width="4.42578125" style="1" customWidth="1"/>
    <col min="36" max="36" width="4.28515625" style="1" customWidth="1"/>
    <col min="37" max="38" width="0" style="1" hidden="1" customWidth="1"/>
    <col min="39" max="40" width="3.7109375" style="1" customWidth="1"/>
    <col min="41" max="41" width="12.42578125" style="1" customWidth="1"/>
    <col min="42" max="42" width="8.5703125" style="1" customWidth="1"/>
    <col min="43" max="50" width="5.28515625" style="1" customWidth="1"/>
    <col min="51" max="86" width="6.7109375" style="1" customWidth="1"/>
    <col min="87" max="16384" width="9.140625" style="1"/>
  </cols>
  <sheetData>
    <row r="1" spans="1:85" s="4" customFormat="1" ht="49.9" customHeight="1" thickBot="1" x14ac:dyDescent="0.25">
      <c r="A1" s="136" t="s">
        <v>121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spans="1:85" s="7" customFormat="1" ht="48" customHeight="1" thickBot="1" x14ac:dyDescent="0.25">
      <c r="A2" s="137" t="s">
        <v>1</v>
      </c>
      <c r="B2" s="168" t="s">
        <v>2</v>
      </c>
      <c r="C2" s="139" t="s">
        <v>3</v>
      </c>
      <c r="D2" s="169" t="s">
        <v>4</v>
      </c>
      <c r="E2" s="170" t="s">
        <v>5</v>
      </c>
      <c r="F2" s="170"/>
      <c r="G2" s="170"/>
      <c r="H2" s="134" t="s">
        <v>6</v>
      </c>
      <c r="I2" s="134"/>
      <c r="J2" s="134"/>
      <c r="K2" s="134"/>
      <c r="L2" s="134"/>
      <c r="M2" s="134" t="s">
        <v>7</v>
      </c>
      <c r="N2" s="134"/>
      <c r="O2" s="134"/>
      <c r="P2" s="141"/>
      <c r="Q2" s="150" t="s">
        <v>122</v>
      </c>
      <c r="R2" s="151"/>
      <c r="S2" s="151"/>
      <c r="T2" s="151"/>
      <c r="U2" s="152"/>
      <c r="V2" s="150" t="s">
        <v>9</v>
      </c>
      <c r="W2" s="151"/>
      <c r="X2" s="151"/>
      <c r="Y2" s="151"/>
      <c r="Z2" s="152"/>
      <c r="AA2" s="135" t="s">
        <v>10</v>
      </c>
      <c r="AB2" s="135"/>
      <c r="AC2" s="150" t="s">
        <v>11</v>
      </c>
      <c r="AD2" s="151"/>
      <c r="AE2" s="151"/>
      <c r="AF2" s="151"/>
      <c r="AG2" s="152"/>
      <c r="AH2" s="143" t="s">
        <v>12</v>
      </c>
      <c r="AI2" s="143"/>
      <c r="AJ2" s="144"/>
      <c r="AK2" s="167"/>
      <c r="AL2" s="167"/>
      <c r="AM2" s="5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</row>
    <row r="3" spans="1:85" s="14" customFormat="1" ht="12" customHeight="1" thickBot="1" x14ac:dyDescent="0.25">
      <c r="A3" s="138"/>
      <c r="B3" s="159"/>
      <c r="C3" s="140"/>
      <c r="D3" s="162"/>
      <c r="E3" s="9" t="s">
        <v>13</v>
      </c>
      <c r="F3" s="10" t="s">
        <v>14</v>
      </c>
      <c r="G3" s="26" t="s">
        <v>15</v>
      </c>
      <c r="H3" s="9" t="s">
        <v>13</v>
      </c>
      <c r="I3" s="10" t="s">
        <v>14</v>
      </c>
      <c r="J3" s="10" t="s">
        <v>14</v>
      </c>
      <c r="K3" s="32" t="s">
        <v>14</v>
      </c>
      <c r="L3" s="38" t="s">
        <v>15</v>
      </c>
      <c r="M3" s="27" t="s">
        <v>13</v>
      </c>
      <c r="N3" s="10" t="s">
        <v>14</v>
      </c>
      <c r="O3" s="32" t="s">
        <v>14</v>
      </c>
      <c r="P3" s="38" t="s">
        <v>15</v>
      </c>
      <c r="Q3" s="76" t="s">
        <v>13</v>
      </c>
      <c r="R3" s="81" t="s">
        <v>14</v>
      </c>
      <c r="S3" s="81" t="s">
        <v>14</v>
      </c>
      <c r="T3" s="82" t="s">
        <v>14</v>
      </c>
      <c r="U3" s="75" t="s">
        <v>15</v>
      </c>
      <c r="V3" s="76" t="s">
        <v>13</v>
      </c>
      <c r="W3" s="78" t="s">
        <v>14</v>
      </c>
      <c r="X3" s="77" t="s">
        <v>14</v>
      </c>
      <c r="Y3" s="77" t="s">
        <v>14</v>
      </c>
      <c r="Z3" s="75" t="s">
        <v>15</v>
      </c>
      <c r="AA3" s="63" t="s">
        <v>13</v>
      </c>
      <c r="AB3" s="67" t="s">
        <v>15</v>
      </c>
      <c r="AC3" s="76" t="s">
        <v>13</v>
      </c>
      <c r="AD3" s="92" t="s">
        <v>14</v>
      </c>
      <c r="AE3" s="81" t="s">
        <v>14</v>
      </c>
      <c r="AF3" s="82" t="s">
        <v>14</v>
      </c>
      <c r="AG3" s="75" t="s">
        <v>15</v>
      </c>
      <c r="AH3" s="27" t="s">
        <v>13</v>
      </c>
      <c r="AI3" s="32" t="s">
        <v>14</v>
      </c>
      <c r="AJ3" s="38" t="s">
        <v>15</v>
      </c>
      <c r="AK3" s="28"/>
      <c r="AL3" s="29"/>
    </row>
    <row r="4" spans="1:85" s="18" customFormat="1" ht="15" x14ac:dyDescent="0.2">
      <c r="A4" s="98">
        <v>1</v>
      </c>
      <c r="B4" s="99" t="s">
        <v>123</v>
      </c>
      <c r="C4" s="100">
        <v>38863</v>
      </c>
      <c r="D4" s="101">
        <f t="shared" ref="D4:D35" si="0">SUM(L4+P4+U4+Z4+AB4+AG4+AJ4)</f>
        <v>94</v>
      </c>
      <c r="E4" s="102"/>
      <c r="F4" s="103"/>
      <c r="G4" s="104"/>
      <c r="H4" s="102">
        <v>5</v>
      </c>
      <c r="I4" s="103">
        <v>11</v>
      </c>
      <c r="J4" s="103">
        <v>6</v>
      </c>
      <c r="K4" s="103"/>
      <c r="L4" s="105">
        <f t="shared" ref="L4:L35" si="1">SUM(H4:K4)</f>
        <v>22</v>
      </c>
      <c r="M4" s="102">
        <v>5</v>
      </c>
      <c r="N4" s="103">
        <v>8</v>
      </c>
      <c r="O4" s="103">
        <v>4</v>
      </c>
      <c r="P4" s="105">
        <f t="shared" ref="P4:P35" si="2">SUM(M4:O4)</f>
        <v>17</v>
      </c>
      <c r="Q4" s="102">
        <v>5</v>
      </c>
      <c r="R4" s="103">
        <v>11</v>
      </c>
      <c r="S4" s="103">
        <v>11</v>
      </c>
      <c r="T4" s="103"/>
      <c r="U4" s="105">
        <f t="shared" ref="U4:U35" si="3">SUM(Q4:S4)</f>
        <v>27</v>
      </c>
      <c r="V4" s="102">
        <v>5</v>
      </c>
      <c r="W4" s="106"/>
      <c r="X4" s="106">
        <v>11</v>
      </c>
      <c r="Y4" s="106"/>
      <c r="Z4" s="105">
        <f t="shared" ref="Z4:Z35" si="4">SUM(V4:Y4)</f>
        <v>16</v>
      </c>
      <c r="AA4" s="102">
        <v>5</v>
      </c>
      <c r="AB4" s="105">
        <f t="shared" ref="AB4:AB35" si="5">SUM(AA4:AA4)</f>
        <v>5</v>
      </c>
      <c r="AC4" s="102">
        <v>5</v>
      </c>
      <c r="AD4" s="106"/>
      <c r="AE4" s="103">
        <v>2</v>
      </c>
      <c r="AF4" s="103"/>
      <c r="AG4" s="105">
        <f t="shared" ref="AG4:AG35" si="6">SUM(AC4,AD4,AE4)</f>
        <v>7</v>
      </c>
      <c r="AH4" s="102"/>
      <c r="AI4" s="103"/>
      <c r="AJ4" s="105">
        <f t="shared" ref="AJ4:AJ35" si="7">SUM(AH4:AI4)</f>
        <v>0</v>
      </c>
      <c r="AK4" s="107"/>
      <c r="AL4" s="108"/>
      <c r="AM4" s="109"/>
      <c r="AN4" s="109"/>
      <c r="AO4" s="109"/>
    </row>
    <row r="5" spans="1:85" s="18" customFormat="1" ht="15" x14ac:dyDescent="0.2">
      <c r="A5" s="98">
        <v>2</v>
      </c>
      <c r="B5" s="110" t="s">
        <v>124</v>
      </c>
      <c r="C5" s="111">
        <v>39093</v>
      </c>
      <c r="D5" s="101">
        <f t="shared" si="0"/>
        <v>84</v>
      </c>
      <c r="E5" s="102"/>
      <c r="F5" s="103"/>
      <c r="G5" s="104"/>
      <c r="H5" s="102">
        <v>5</v>
      </c>
      <c r="I5" s="103">
        <v>2</v>
      </c>
      <c r="J5" s="103">
        <v>8</v>
      </c>
      <c r="K5" s="103"/>
      <c r="L5" s="105">
        <f t="shared" si="1"/>
        <v>15</v>
      </c>
      <c r="M5" s="102">
        <v>5</v>
      </c>
      <c r="N5" s="103">
        <v>9</v>
      </c>
      <c r="O5" s="103">
        <v>8</v>
      </c>
      <c r="P5" s="105">
        <f t="shared" si="2"/>
        <v>22</v>
      </c>
      <c r="Q5" s="102">
        <v>5</v>
      </c>
      <c r="R5" s="103">
        <v>4</v>
      </c>
      <c r="S5" s="103">
        <v>4</v>
      </c>
      <c r="T5" s="103"/>
      <c r="U5" s="105">
        <f t="shared" si="3"/>
        <v>13</v>
      </c>
      <c r="V5" s="102">
        <v>5</v>
      </c>
      <c r="W5" s="106"/>
      <c r="X5" s="106">
        <v>9</v>
      </c>
      <c r="Y5" s="106"/>
      <c r="Z5" s="105">
        <f t="shared" si="4"/>
        <v>14</v>
      </c>
      <c r="AA5" s="102">
        <v>5</v>
      </c>
      <c r="AB5" s="105">
        <f t="shared" si="5"/>
        <v>5</v>
      </c>
      <c r="AC5" s="102">
        <v>5</v>
      </c>
      <c r="AD5" s="106">
        <v>1</v>
      </c>
      <c r="AE5" s="103">
        <v>9</v>
      </c>
      <c r="AF5" s="103"/>
      <c r="AG5" s="105">
        <f t="shared" si="6"/>
        <v>15</v>
      </c>
      <c r="AH5" s="102"/>
      <c r="AI5" s="103"/>
      <c r="AJ5" s="105">
        <f t="shared" si="7"/>
        <v>0</v>
      </c>
      <c r="AK5" s="107"/>
      <c r="AL5" s="108"/>
      <c r="AM5" s="109"/>
      <c r="AN5" s="109"/>
      <c r="AO5" s="109"/>
    </row>
    <row r="6" spans="1:85" s="18" customFormat="1" ht="15" x14ac:dyDescent="0.2">
      <c r="A6" s="98">
        <v>3</v>
      </c>
      <c r="B6" s="110" t="s">
        <v>125</v>
      </c>
      <c r="C6" s="111">
        <v>38791</v>
      </c>
      <c r="D6" s="101">
        <f t="shared" si="0"/>
        <v>70.5</v>
      </c>
      <c r="E6" s="102"/>
      <c r="F6" s="103"/>
      <c r="G6" s="104"/>
      <c r="H6" s="102">
        <v>5</v>
      </c>
      <c r="I6" s="103">
        <v>8</v>
      </c>
      <c r="J6" s="103">
        <v>7</v>
      </c>
      <c r="K6" s="103"/>
      <c r="L6" s="105">
        <f t="shared" si="1"/>
        <v>20</v>
      </c>
      <c r="M6" s="102">
        <v>5</v>
      </c>
      <c r="N6" s="103">
        <v>6</v>
      </c>
      <c r="O6" s="103">
        <v>4</v>
      </c>
      <c r="P6" s="105">
        <f t="shared" si="2"/>
        <v>15</v>
      </c>
      <c r="Q6" s="102">
        <v>5</v>
      </c>
      <c r="R6" s="103">
        <v>5.5</v>
      </c>
      <c r="S6" s="103">
        <v>2</v>
      </c>
      <c r="T6" s="103"/>
      <c r="U6" s="105">
        <f t="shared" si="3"/>
        <v>12.5</v>
      </c>
      <c r="V6" s="102"/>
      <c r="W6" s="106"/>
      <c r="X6" s="106"/>
      <c r="Y6" s="106"/>
      <c r="Z6" s="105">
        <f t="shared" si="4"/>
        <v>0</v>
      </c>
      <c r="AA6" s="102">
        <v>5</v>
      </c>
      <c r="AB6" s="105">
        <f t="shared" si="5"/>
        <v>5</v>
      </c>
      <c r="AC6" s="102">
        <v>5</v>
      </c>
      <c r="AD6" s="106">
        <v>8</v>
      </c>
      <c r="AE6" s="103">
        <v>5</v>
      </c>
      <c r="AF6" s="103"/>
      <c r="AG6" s="105">
        <f t="shared" si="6"/>
        <v>18</v>
      </c>
      <c r="AH6" s="102"/>
      <c r="AI6" s="103"/>
      <c r="AJ6" s="105">
        <f t="shared" si="7"/>
        <v>0</v>
      </c>
      <c r="AK6" s="107"/>
      <c r="AL6" s="108"/>
      <c r="AM6" s="109"/>
      <c r="AN6" s="109"/>
      <c r="AO6" s="107"/>
      <c r="AP6" s="30"/>
    </row>
    <row r="7" spans="1:85" s="18" customFormat="1" ht="15" x14ac:dyDescent="0.2">
      <c r="A7" s="98">
        <v>4</v>
      </c>
      <c r="B7" s="110" t="s">
        <v>126</v>
      </c>
      <c r="C7" s="111">
        <v>39143</v>
      </c>
      <c r="D7" s="101">
        <f t="shared" si="0"/>
        <v>70</v>
      </c>
      <c r="E7" s="102"/>
      <c r="F7" s="103"/>
      <c r="G7" s="104"/>
      <c r="H7" s="102">
        <v>5</v>
      </c>
      <c r="I7" s="103">
        <v>7</v>
      </c>
      <c r="J7" s="103">
        <v>9</v>
      </c>
      <c r="K7" s="103"/>
      <c r="L7" s="105">
        <f t="shared" si="1"/>
        <v>21</v>
      </c>
      <c r="M7" s="102">
        <v>5</v>
      </c>
      <c r="N7" s="103">
        <v>3.5</v>
      </c>
      <c r="O7" s="103"/>
      <c r="P7" s="105">
        <f t="shared" si="2"/>
        <v>8.5</v>
      </c>
      <c r="Q7" s="102">
        <v>5</v>
      </c>
      <c r="R7" s="103">
        <v>8.5</v>
      </c>
      <c r="S7" s="103">
        <v>5</v>
      </c>
      <c r="T7" s="103"/>
      <c r="U7" s="105">
        <f t="shared" si="3"/>
        <v>18.5</v>
      </c>
      <c r="V7" s="102">
        <v>5</v>
      </c>
      <c r="W7" s="106"/>
      <c r="X7" s="106">
        <v>7</v>
      </c>
      <c r="Y7" s="106"/>
      <c r="Z7" s="105">
        <f t="shared" si="4"/>
        <v>12</v>
      </c>
      <c r="AA7" s="102">
        <v>5</v>
      </c>
      <c r="AB7" s="105">
        <f t="shared" si="5"/>
        <v>5</v>
      </c>
      <c r="AC7" s="102">
        <v>5</v>
      </c>
      <c r="AD7" s="106"/>
      <c r="AE7" s="103"/>
      <c r="AF7" s="103"/>
      <c r="AG7" s="105">
        <f t="shared" si="6"/>
        <v>5</v>
      </c>
      <c r="AH7" s="102"/>
      <c r="AI7" s="103"/>
      <c r="AJ7" s="105">
        <f t="shared" si="7"/>
        <v>0</v>
      </c>
      <c r="AK7" s="107"/>
      <c r="AL7" s="108"/>
      <c r="AM7" s="109"/>
      <c r="AN7" s="109"/>
      <c r="AO7" s="112"/>
      <c r="AP7" s="46"/>
    </row>
    <row r="8" spans="1:85" s="18" customFormat="1" ht="15" x14ac:dyDescent="0.2">
      <c r="A8" s="98">
        <v>5</v>
      </c>
      <c r="B8" s="110" t="s">
        <v>127</v>
      </c>
      <c r="C8" s="111">
        <v>39348</v>
      </c>
      <c r="D8" s="101">
        <f t="shared" si="0"/>
        <v>64</v>
      </c>
      <c r="E8" s="102"/>
      <c r="F8" s="103"/>
      <c r="G8" s="104"/>
      <c r="H8" s="102">
        <v>5</v>
      </c>
      <c r="I8" s="103">
        <v>3</v>
      </c>
      <c r="J8" s="103">
        <v>2</v>
      </c>
      <c r="K8" s="103"/>
      <c r="L8" s="105">
        <f t="shared" si="1"/>
        <v>10</v>
      </c>
      <c r="M8" s="102">
        <v>5</v>
      </c>
      <c r="N8" s="103">
        <v>7</v>
      </c>
      <c r="O8" s="103">
        <v>4</v>
      </c>
      <c r="P8" s="105">
        <f t="shared" si="2"/>
        <v>16</v>
      </c>
      <c r="Q8" s="102">
        <v>5</v>
      </c>
      <c r="R8" s="103">
        <v>8.5</v>
      </c>
      <c r="S8" s="103">
        <v>6.5</v>
      </c>
      <c r="T8" s="103"/>
      <c r="U8" s="105">
        <f t="shared" si="3"/>
        <v>20</v>
      </c>
      <c r="V8" s="102">
        <v>5</v>
      </c>
      <c r="W8" s="106"/>
      <c r="X8" s="106">
        <v>8</v>
      </c>
      <c r="Y8" s="106"/>
      <c r="Z8" s="105">
        <f t="shared" si="4"/>
        <v>13</v>
      </c>
      <c r="AA8" s="102"/>
      <c r="AB8" s="105">
        <f t="shared" si="5"/>
        <v>0</v>
      </c>
      <c r="AC8" s="102">
        <v>5</v>
      </c>
      <c r="AD8" s="106"/>
      <c r="AE8" s="103"/>
      <c r="AF8" s="103"/>
      <c r="AG8" s="105">
        <f t="shared" si="6"/>
        <v>5</v>
      </c>
      <c r="AH8" s="102"/>
      <c r="AI8" s="103"/>
      <c r="AJ8" s="105">
        <f t="shared" si="7"/>
        <v>0</v>
      </c>
      <c r="AK8" s="107"/>
      <c r="AL8" s="108"/>
      <c r="AM8" s="109"/>
      <c r="AN8" s="109"/>
      <c r="AO8" s="112"/>
      <c r="AP8" s="46"/>
    </row>
    <row r="9" spans="1:85" s="18" customFormat="1" ht="15" x14ac:dyDescent="0.2">
      <c r="A9" s="98">
        <v>6</v>
      </c>
      <c r="B9" s="110" t="s">
        <v>128</v>
      </c>
      <c r="C9" s="111">
        <v>38725</v>
      </c>
      <c r="D9" s="101">
        <f t="shared" si="0"/>
        <v>61</v>
      </c>
      <c r="E9" s="102"/>
      <c r="F9" s="103"/>
      <c r="G9" s="104"/>
      <c r="H9" s="102">
        <v>5</v>
      </c>
      <c r="I9" s="103">
        <v>9</v>
      </c>
      <c r="J9" s="103">
        <v>5</v>
      </c>
      <c r="K9" s="103"/>
      <c r="L9" s="105">
        <f t="shared" si="1"/>
        <v>19</v>
      </c>
      <c r="M9" s="102">
        <v>5</v>
      </c>
      <c r="N9" s="103">
        <v>1</v>
      </c>
      <c r="O9" s="103">
        <v>4</v>
      </c>
      <c r="P9" s="105">
        <f t="shared" si="2"/>
        <v>10</v>
      </c>
      <c r="Q9" s="102">
        <v>5</v>
      </c>
      <c r="R9" s="103">
        <v>1</v>
      </c>
      <c r="S9" s="103">
        <v>9</v>
      </c>
      <c r="T9" s="103"/>
      <c r="U9" s="105">
        <f t="shared" si="3"/>
        <v>15</v>
      </c>
      <c r="V9" s="102"/>
      <c r="W9" s="106"/>
      <c r="X9" s="106"/>
      <c r="Y9" s="106"/>
      <c r="Z9" s="105">
        <f t="shared" si="4"/>
        <v>0</v>
      </c>
      <c r="AA9" s="102">
        <v>5</v>
      </c>
      <c r="AB9" s="105">
        <f t="shared" si="5"/>
        <v>5</v>
      </c>
      <c r="AC9" s="102">
        <v>5</v>
      </c>
      <c r="AD9" s="106">
        <v>3</v>
      </c>
      <c r="AE9" s="103">
        <v>4</v>
      </c>
      <c r="AF9" s="103"/>
      <c r="AG9" s="105">
        <f t="shared" si="6"/>
        <v>12</v>
      </c>
      <c r="AH9" s="102"/>
      <c r="AI9" s="103"/>
      <c r="AJ9" s="105">
        <f t="shared" si="7"/>
        <v>0</v>
      </c>
      <c r="AK9" s="107"/>
      <c r="AL9" s="108"/>
      <c r="AM9" s="109"/>
      <c r="AN9" s="109"/>
      <c r="AO9" s="112"/>
      <c r="AP9" s="46"/>
    </row>
    <row r="10" spans="1:85" s="18" customFormat="1" ht="15" x14ac:dyDescent="0.2">
      <c r="A10" s="98">
        <v>7</v>
      </c>
      <c r="B10" s="110" t="s">
        <v>129</v>
      </c>
      <c r="C10" s="111">
        <v>38999</v>
      </c>
      <c r="D10" s="101">
        <f t="shared" si="0"/>
        <v>54</v>
      </c>
      <c r="E10" s="102"/>
      <c r="F10" s="103"/>
      <c r="G10" s="104"/>
      <c r="H10" s="102">
        <v>5</v>
      </c>
      <c r="I10" s="103">
        <v>4</v>
      </c>
      <c r="J10" s="103">
        <v>4</v>
      </c>
      <c r="K10" s="103"/>
      <c r="L10" s="105">
        <f t="shared" si="1"/>
        <v>13</v>
      </c>
      <c r="M10" s="102">
        <v>5</v>
      </c>
      <c r="N10" s="103">
        <v>11</v>
      </c>
      <c r="O10" s="103"/>
      <c r="P10" s="105">
        <f t="shared" si="2"/>
        <v>16</v>
      </c>
      <c r="Q10" s="102">
        <v>5</v>
      </c>
      <c r="R10" s="103"/>
      <c r="S10" s="103">
        <v>1</v>
      </c>
      <c r="T10" s="103"/>
      <c r="U10" s="105">
        <f t="shared" si="3"/>
        <v>6</v>
      </c>
      <c r="V10" s="102">
        <v>5</v>
      </c>
      <c r="W10" s="106"/>
      <c r="X10" s="106">
        <v>1</v>
      </c>
      <c r="Y10" s="106"/>
      <c r="Z10" s="105">
        <f t="shared" si="4"/>
        <v>6</v>
      </c>
      <c r="AA10" s="102"/>
      <c r="AB10" s="105">
        <f t="shared" si="5"/>
        <v>0</v>
      </c>
      <c r="AC10" s="102">
        <v>5</v>
      </c>
      <c r="AD10" s="106"/>
      <c r="AE10" s="103">
        <v>8</v>
      </c>
      <c r="AF10" s="103"/>
      <c r="AG10" s="105">
        <f t="shared" si="6"/>
        <v>13</v>
      </c>
      <c r="AH10" s="102"/>
      <c r="AI10" s="103"/>
      <c r="AJ10" s="105">
        <f t="shared" si="7"/>
        <v>0</v>
      </c>
      <c r="AK10" s="107"/>
      <c r="AL10" s="108"/>
      <c r="AM10" s="109"/>
      <c r="AN10" s="109"/>
      <c r="AO10" s="112"/>
      <c r="AP10" s="46"/>
    </row>
    <row r="11" spans="1:85" s="18" customFormat="1" ht="15" x14ac:dyDescent="0.2">
      <c r="A11" s="98">
        <v>8</v>
      </c>
      <c r="B11" s="110" t="s">
        <v>130</v>
      </c>
      <c r="C11" s="111">
        <v>39253</v>
      </c>
      <c r="D11" s="101">
        <f t="shared" si="0"/>
        <v>48</v>
      </c>
      <c r="E11" s="102"/>
      <c r="F11" s="103"/>
      <c r="G11" s="104"/>
      <c r="H11" s="102">
        <v>5</v>
      </c>
      <c r="I11" s="103"/>
      <c r="J11" s="103"/>
      <c r="K11" s="103"/>
      <c r="L11" s="105">
        <f t="shared" si="1"/>
        <v>5</v>
      </c>
      <c r="M11" s="102">
        <v>5</v>
      </c>
      <c r="N11" s="103"/>
      <c r="O11" s="103"/>
      <c r="P11" s="105">
        <f t="shared" si="2"/>
        <v>5</v>
      </c>
      <c r="Q11" s="102">
        <v>5</v>
      </c>
      <c r="R11" s="103"/>
      <c r="S11" s="103">
        <v>3</v>
      </c>
      <c r="T11" s="103"/>
      <c r="U11" s="105">
        <f t="shared" si="3"/>
        <v>8</v>
      </c>
      <c r="V11" s="102">
        <v>5</v>
      </c>
      <c r="W11" s="106"/>
      <c r="X11" s="106"/>
      <c r="Y11" s="106"/>
      <c r="Z11" s="105">
        <f t="shared" si="4"/>
        <v>5</v>
      </c>
      <c r="AA11" s="102">
        <v>5</v>
      </c>
      <c r="AB11" s="105">
        <f t="shared" si="5"/>
        <v>5</v>
      </c>
      <c r="AC11" s="102">
        <v>5</v>
      </c>
      <c r="AD11" s="106">
        <v>9</v>
      </c>
      <c r="AE11" s="103">
        <v>6</v>
      </c>
      <c r="AF11" s="103"/>
      <c r="AG11" s="105">
        <f t="shared" si="6"/>
        <v>20</v>
      </c>
      <c r="AH11" s="102"/>
      <c r="AI11" s="103"/>
      <c r="AJ11" s="105">
        <f t="shared" si="7"/>
        <v>0</v>
      </c>
      <c r="AK11" s="107"/>
      <c r="AL11" s="108"/>
      <c r="AM11" s="109"/>
      <c r="AN11" s="109"/>
      <c r="AO11" s="112"/>
      <c r="AP11" s="46"/>
    </row>
    <row r="12" spans="1:85" s="18" customFormat="1" ht="15" x14ac:dyDescent="0.2">
      <c r="A12" s="98">
        <v>9</v>
      </c>
      <c r="B12" s="110" t="s">
        <v>131</v>
      </c>
      <c r="C12" s="111">
        <v>38924</v>
      </c>
      <c r="D12" s="101">
        <f t="shared" si="0"/>
        <v>47</v>
      </c>
      <c r="E12" s="103"/>
      <c r="F12" s="103"/>
      <c r="G12" s="103"/>
      <c r="H12" s="102"/>
      <c r="I12" s="103"/>
      <c r="J12" s="103"/>
      <c r="K12" s="103"/>
      <c r="L12" s="105">
        <f t="shared" si="1"/>
        <v>0</v>
      </c>
      <c r="M12" s="102"/>
      <c r="N12" s="103"/>
      <c r="O12" s="103"/>
      <c r="P12" s="105">
        <f t="shared" si="2"/>
        <v>0</v>
      </c>
      <c r="Q12" s="102">
        <v>5</v>
      </c>
      <c r="R12" s="103">
        <v>7</v>
      </c>
      <c r="S12" s="103">
        <v>8</v>
      </c>
      <c r="T12" s="103"/>
      <c r="U12" s="105">
        <f t="shared" si="3"/>
        <v>20</v>
      </c>
      <c r="V12" s="102"/>
      <c r="W12" s="106"/>
      <c r="X12" s="106"/>
      <c r="Y12" s="106"/>
      <c r="Z12" s="105">
        <f t="shared" si="4"/>
        <v>0</v>
      </c>
      <c r="AA12" s="102"/>
      <c r="AB12" s="105">
        <f t="shared" si="5"/>
        <v>0</v>
      </c>
      <c r="AC12" s="102">
        <v>5</v>
      </c>
      <c r="AD12" s="106">
        <v>11</v>
      </c>
      <c r="AE12" s="103">
        <v>11</v>
      </c>
      <c r="AF12" s="103"/>
      <c r="AG12" s="105">
        <f t="shared" si="6"/>
        <v>27</v>
      </c>
      <c r="AH12" s="102"/>
      <c r="AI12" s="103"/>
      <c r="AJ12" s="105">
        <f t="shared" si="7"/>
        <v>0</v>
      </c>
      <c r="AK12" s="107"/>
      <c r="AL12" s="108"/>
      <c r="AM12" s="109"/>
      <c r="AN12" s="109"/>
      <c r="AO12" s="112"/>
      <c r="AP12" s="46"/>
    </row>
    <row r="13" spans="1:85" s="18" customFormat="1" ht="15" x14ac:dyDescent="0.2">
      <c r="A13" s="98">
        <v>10</v>
      </c>
      <c r="B13" s="110" t="s">
        <v>132</v>
      </c>
      <c r="C13" s="111">
        <v>39122</v>
      </c>
      <c r="D13" s="101">
        <f t="shared" si="0"/>
        <v>46.5</v>
      </c>
      <c r="E13" s="102"/>
      <c r="F13" s="103"/>
      <c r="G13" s="104"/>
      <c r="H13" s="102">
        <v>5</v>
      </c>
      <c r="I13" s="103">
        <v>6</v>
      </c>
      <c r="J13" s="103">
        <v>1</v>
      </c>
      <c r="K13" s="103"/>
      <c r="L13" s="105">
        <f t="shared" si="1"/>
        <v>12</v>
      </c>
      <c r="M13" s="102">
        <v>5</v>
      </c>
      <c r="N13" s="103">
        <v>3.5</v>
      </c>
      <c r="O13" s="103">
        <v>11</v>
      </c>
      <c r="P13" s="105">
        <f t="shared" si="2"/>
        <v>19.5</v>
      </c>
      <c r="Q13" s="102"/>
      <c r="R13" s="103"/>
      <c r="S13" s="103"/>
      <c r="T13" s="103"/>
      <c r="U13" s="105">
        <f t="shared" si="3"/>
        <v>0</v>
      </c>
      <c r="V13" s="102">
        <v>5</v>
      </c>
      <c r="W13" s="106"/>
      <c r="X13" s="106">
        <v>5</v>
      </c>
      <c r="Y13" s="106"/>
      <c r="Z13" s="105">
        <f t="shared" si="4"/>
        <v>10</v>
      </c>
      <c r="AA13" s="102"/>
      <c r="AB13" s="105">
        <f t="shared" si="5"/>
        <v>0</v>
      </c>
      <c r="AC13" s="102">
        <v>5</v>
      </c>
      <c r="AD13" s="106"/>
      <c r="AE13" s="103"/>
      <c r="AF13" s="103"/>
      <c r="AG13" s="105">
        <f t="shared" si="6"/>
        <v>5</v>
      </c>
      <c r="AH13" s="102"/>
      <c r="AI13" s="103"/>
      <c r="AJ13" s="105">
        <f t="shared" si="7"/>
        <v>0</v>
      </c>
      <c r="AK13" s="107"/>
      <c r="AL13" s="108"/>
      <c r="AM13" s="109"/>
      <c r="AN13" s="109"/>
      <c r="AO13" s="107"/>
      <c r="AP13" s="30"/>
    </row>
    <row r="14" spans="1:85" s="18" customFormat="1" ht="15" x14ac:dyDescent="0.2">
      <c r="A14" s="98">
        <v>11</v>
      </c>
      <c r="B14" s="110" t="s">
        <v>133</v>
      </c>
      <c r="C14" s="111">
        <v>39396</v>
      </c>
      <c r="D14" s="101">
        <f t="shared" si="0"/>
        <v>37</v>
      </c>
      <c r="E14" s="102"/>
      <c r="F14" s="103"/>
      <c r="G14" s="104"/>
      <c r="H14" s="102">
        <v>5</v>
      </c>
      <c r="I14" s="103">
        <v>5</v>
      </c>
      <c r="J14" s="103">
        <v>11</v>
      </c>
      <c r="K14" s="103"/>
      <c r="L14" s="105">
        <f t="shared" si="1"/>
        <v>21</v>
      </c>
      <c r="M14" s="102"/>
      <c r="N14" s="103"/>
      <c r="O14" s="103"/>
      <c r="P14" s="105">
        <f t="shared" si="2"/>
        <v>0</v>
      </c>
      <c r="Q14" s="102"/>
      <c r="R14" s="103"/>
      <c r="S14" s="103"/>
      <c r="T14" s="103"/>
      <c r="U14" s="105">
        <f t="shared" si="3"/>
        <v>0</v>
      </c>
      <c r="V14" s="102">
        <v>5</v>
      </c>
      <c r="W14" s="106"/>
      <c r="X14" s="106">
        <v>6</v>
      </c>
      <c r="Y14" s="106"/>
      <c r="Z14" s="105">
        <f t="shared" si="4"/>
        <v>11</v>
      </c>
      <c r="AA14" s="102"/>
      <c r="AB14" s="105">
        <f t="shared" si="5"/>
        <v>0</v>
      </c>
      <c r="AC14" s="102">
        <v>5</v>
      </c>
      <c r="AD14" s="106"/>
      <c r="AE14" s="103"/>
      <c r="AF14" s="103"/>
      <c r="AG14" s="105">
        <f t="shared" si="6"/>
        <v>5</v>
      </c>
      <c r="AH14" s="102"/>
      <c r="AI14" s="103"/>
      <c r="AJ14" s="105">
        <f t="shared" si="7"/>
        <v>0</v>
      </c>
      <c r="AK14" s="107"/>
      <c r="AL14" s="108"/>
      <c r="AM14" s="109"/>
      <c r="AN14" s="109"/>
      <c r="AO14" s="109"/>
    </row>
    <row r="15" spans="1:85" s="18" customFormat="1" ht="15" x14ac:dyDescent="0.2">
      <c r="A15" s="98">
        <v>12</v>
      </c>
      <c r="B15" s="110" t="s">
        <v>134</v>
      </c>
      <c r="C15" s="127" t="s">
        <v>135</v>
      </c>
      <c r="D15" s="101">
        <f t="shared" si="0"/>
        <v>36</v>
      </c>
      <c r="E15" s="102"/>
      <c r="F15" s="103"/>
      <c r="G15" s="104"/>
      <c r="H15" s="102"/>
      <c r="I15" s="103"/>
      <c r="J15" s="103"/>
      <c r="K15" s="103"/>
      <c r="L15" s="105">
        <f t="shared" si="1"/>
        <v>0</v>
      </c>
      <c r="M15" s="102">
        <v>5</v>
      </c>
      <c r="N15" s="103"/>
      <c r="O15" s="103"/>
      <c r="P15" s="105">
        <f t="shared" si="2"/>
        <v>5</v>
      </c>
      <c r="Q15" s="102">
        <v>5</v>
      </c>
      <c r="R15" s="103"/>
      <c r="S15" s="103"/>
      <c r="T15" s="103"/>
      <c r="U15" s="105">
        <f t="shared" si="3"/>
        <v>5</v>
      </c>
      <c r="V15" s="102">
        <v>5</v>
      </c>
      <c r="W15" s="106"/>
      <c r="X15" s="106">
        <v>3</v>
      </c>
      <c r="Y15" s="106"/>
      <c r="Z15" s="105">
        <f t="shared" si="4"/>
        <v>8</v>
      </c>
      <c r="AA15" s="102"/>
      <c r="AB15" s="105">
        <f t="shared" si="5"/>
        <v>0</v>
      </c>
      <c r="AC15" s="102">
        <v>5</v>
      </c>
      <c r="AD15" s="106">
        <v>6</v>
      </c>
      <c r="AE15" s="103">
        <v>7</v>
      </c>
      <c r="AF15" s="103"/>
      <c r="AG15" s="105">
        <f t="shared" si="6"/>
        <v>18</v>
      </c>
      <c r="AH15" s="102"/>
      <c r="AI15" s="103"/>
      <c r="AJ15" s="105">
        <f t="shared" si="7"/>
        <v>0</v>
      </c>
      <c r="AK15" s="107"/>
      <c r="AL15" s="108"/>
      <c r="AM15" s="109"/>
      <c r="AN15" s="109"/>
      <c r="AO15" s="109"/>
    </row>
    <row r="16" spans="1:85" s="18" customFormat="1" ht="15" x14ac:dyDescent="0.2">
      <c r="A16" s="98">
        <v>13</v>
      </c>
      <c r="B16" s="110" t="s">
        <v>136</v>
      </c>
      <c r="C16" s="111">
        <v>39320</v>
      </c>
      <c r="D16" s="101">
        <f t="shared" si="0"/>
        <v>31</v>
      </c>
      <c r="E16" s="102"/>
      <c r="F16" s="103"/>
      <c r="G16" s="104"/>
      <c r="H16" s="102">
        <v>5</v>
      </c>
      <c r="I16" s="103"/>
      <c r="J16" s="103"/>
      <c r="K16" s="103"/>
      <c r="L16" s="105">
        <f t="shared" si="1"/>
        <v>5</v>
      </c>
      <c r="M16" s="102">
        <v>5</v>
      </c>
      <c r="N16" s="103"/>
      <c r="O16" s="103"/>
      <c r="P16" s="105">
        <f t="shared" si="2"/>
        <v>5</v>
      </c>
      <c r="Q16" s="102">
        <v>5</v>
      </c>
      <c r="R16" s="103"/>
      <c r="S16" s="103"/>
      <c r="T16" s="103"/>
      <c r="U16" s="105">
        <f t="shared" si="3"/>
        <v>5</v>
      </c>
      <c r="V16" s="102">
        <v>5</v>
      </c>
      <c r="W16" s="106"/>
      <c r="X16" s="106"/>
      <c r="Y16" s="106"/>
      <c r="Z16" s="105">
        <f t="shared" si="4"/>
        <v>5</v>
      </c>
      <c r="AA16" s="102">
        <v>5</v>
      </c>
      <c r="AB16" s="105">
        <f t="shared" si="5"/>
        <v>5</v>
      </c>
      <c r="AC16" s="102">
        <v>5</v>
      </c>
      <c r="AD16" s="106"/>
      <c r="AE16" s="103">
        <v>1</v>
      </c>
      <c r="AF16" s="103"/>
      <c r="AG16" s="105">
        <f t="shared" si="6"/>
        <v>6</v>
      </c>
      <c r="AH16" s="102"/>
      <c r="AI16" s="103"/>
      <c r="AJ16" s="105">
        <f t="shared" si="7"/>
        <v>0</v>
      </c>
      <c r="AK16" s="107"/>
      <c r="AL16" s="108"/>
      <c r="AM16" s="109"/>
      <c r="AN16" s="109"/>
      <c r="AO16" s="109"/>
    </row>
    <row r="17" spans="1:41" s="18" customFormat="1" ht="15" x14ac:dyDescent="0.2">
      <c r="A17" s="98">
        <v>14</v>
      </c>
      <c r="B17" s="110" t="s">
        <v>137</v>
      </c>
      <c r="C17" s="111">
        <v>39285</v>
      </c>
      <c r="D17" s="101">
        <f t="shared" si="0"/>
        <v>30</v>
      </c>
      <c r="E17" s="102"/>
      <c r="F17" s="103"/>
      <c r="G17" s="104"/>
      <c r="H17" s="102">
        <v>5</v>
      </c>
      <c r="I17" s="103">
        <v>1</v>
      </c>
      <c r="J17" s="103"/>
      <c r="K17" s="103"/>
      <c r="L17" s="105">
        <f t="shared" si="1"/>
        <v>6</v>
      </c>
      <c r="M17" s="102">
        <v>5</v>
      </c>
      <c r="N17" s="103"/>
      <c r="O17" s="103"/>
      <c r="P17" s="105">
        <f t="shared" si="2"/>
        <v>5</v>
      </c>
      <c r="Q17" s="102">
        <v>5</v>
      </c>
      <c r="R17" s="103"/>
      <c r="S17" s="103"/>
      <c r="T17" s="103"/>
      <c r="U17" s="105">
        <f t="shared" si="3"/>
        <v>5</v>
      </c>
      <c r="V17" s="102">
        <v>5</v>
      </c>
      <c r="W17" s="106"/>
      <c r="X17" s="106">
        <v>4</v>
      </c>
      <c r="Y17" s="106"/>
      <c r="Z17" s="105">
        <f t="shared" si="4"/>
        <v>9</v>
      </c>
      <c r="AA17" s="102">
        <v>5</v>
      </c>
      <c r="AB17" s="105">
        <f t="shared" si="5"/>
        <v>5</v>
      </c>
      <c r="AC17" s="102"/>
      <c r="AD17" s="106"/>
      <c r="AE17" s="103"/>
      <c r="AF17" s="103"/>
      <c r="AG17" s="105">
        <f t="shared" si="6"/>
        <v>0</v>
      </c>
      <c r="AH17" s="102"/>
      <c r="AI17" s="103"/>
      <c r="AJ17" s="105">
        <f t="shared" si="7"/>
        <v>0</v>
      </c>
      <c r="AK17" s="107"/>
      <c r="AL17" s="108"/>
      <c r="AM17" s="109"/>
      <c r="AN17" s="109"/>
      <c r="AO17" s="109"/>
    </row>
    <row r="18" spans="1:41" s="18" customFormat="1" ht="15" x14ac:dyDescent="0.2">
      <c r="A18" s="98">
        <v>15</v>
      </c>
      <c r="B18" s="110" t="s">
        <v>138</v>
      </c>
      <c r="C18" s="111">
        <v>39260</v>
      </c>
      <c r="D18" s="101">
        <f t="shared" si="0"/>
        <v>30</v>
      </c>
      <c r="E18" s="102"/>
      <c r="F18" s="103"/>
      <c r="G18" s="104"/>
      <c r="H18" s="102">
        <v>5</v>
      </c>
      <c r="I18" s="103"/>
      <c r="J18" s="103"/>
      <c r="K18" s="103"/>
      <c r="L18" s="105">
        <f t="shared" si="1"/>
        <v>5</v>
      </c>
      <c r="M18" s="102">
        <v>5</v>
      </c>
      <c r="N18" s="103"/>
      <c r="O18" s="103"/>
      <c r="P18" s="105">
        <f t="shared" si="2"/>
        <v>5</v>
      </c>
      <c r="Q18" s="102">
        <v>5</v>
      </c>
      <c r="R18" s="103"/>
      <c r="S18" s="103"/>
      <c r="T18" s="103"/>
      <c r="U18" s="105">
        <f t="shared" si="3"/>
        <v>5</v>
      </c>
      <c r="V18" s="102">
        <v>5</v>
      </c>
      <c r="W18" s="106"/>
      <c r="X18" s="106"/>
      <c r="Y18" s="106"/>
      <c r="Z18" s="105">
        <f t="shared" si="4"/>
        <v>5</v>
      </c>
      <c r="AA18" s="102">
        <v>5</v>
      </c>
      <c r="AB18" s="105">
        <f t="shared" si="5"/>
        <v>5</v>
      </c>
      <c r="AC18" s="102">
        <v>5</v>
      </c>
      <c r="AD18" s="106"/>
      <c r="AE18" s="103"/>
      <c r="AF18" s="103"/>
      <c r="AG18" s="105">
        <f t="shared" si="6"/>
        <v>5</v>
      </c>
      <c r="AH18" s="102"/>
      <c r="AI18" s="103"/>
      <c r="AJ18" s="105">
        <f t="shared" si="7"/>
        <v>0</v>
      </c>
      <c r="AK18" s="107"/>
      <c r="AL18" s="108"/>
      <c r="AM18" s="109"/>
      <c r="AN18" s="109"/>
      <c r="AO18" s="109"/>
    </row>
    <row r="19" spans="1:41" s="18" customFormat="1" ht="15" x14ac:dyDescent="0.2">
      <c r="A19" s="98">
        <v>16</v>
      </c>
      <c r="B19" s="110" t="s">
        <v>139</v>
      </c>
      <c r="C19" s="111">
        <v>39098</v>
      </c>
      <c r="D19" s="101">
        <f t="shared" si="0"/>
        <v>30</v>
      </c>
      <c r="E19" s="102"/>
      <c r="F19" s="103"/>
      <c r="G19" s="104"/>
      <c r="H19" s="102">
        <v>5</v>
      </c>
      <c r="I19" s="103"/>
      <c r="J19" s="103"/>
      <c r="K19" s="103"/>
      <c r="L19" s="105">
        <f t="shared" si="1"/>
        <v>5</v>
      </c>
      <c r="M19" s="102">
        <v>5</v>
      </c>
      <c r="N19" s="103"/>
      <c r="O19" s="103"/>
      <c r="P19" s="105">
        <f t="shared" si="2"/>
        <v>5</v>
      </c>
      <c r="Q19" s="102">
        <v>5</v>
      </c>
      <c r="R19" s="103"/>
      <c r="S19" s="103"/>
      <c r="T19" s="103"/>
      <c r="U19" s="105">
        <f t="shared" si="3"/>
        <v>5</v>
      </c>
      <c r="V19" s="102">
        <v>5</v>
      </c>
      <c r="W19" s="106"/>
      <c r="X19" s="106"/>
      <c r="Y19" s="106"/>
      <c r="Z19" s="105">
        <f t="shared" si="4"/>
        <v>5</v>
      </c>
      <c r="AA19" s="102">
        <v>5</v>
      </c>
      <c r="AB19" s="105">
        <f t="shared" si="5"/>
        <v>5</v>
      </c>
      <c r="AC19" s="102">
        <v>5</v>
      </c>
      <c r="AD19" s="106"/>
      <c r="AE19" s="103"/>
      <c r="AF19" s="103"/>
      <c r="AG19" s="105">
        <f t="shared" si="6"/>
        <v>5</v>
      </c>
      <c r="AH19" s="102"/>
      <c r="AI19" s="103"/>
      <c r="AJ19" s="105">
        <f t="shared" si="7"/>
        <v>0</v>
      </c>
      <c r="AK19" s="107"/>
      <c r="AL19" s="108"/>
      <c r="AM19" s="109"/>
      <c r="AN19" s="109"/>
      <c r="AO19" s="109"/>
    </row>
    <row r="20" spans="1:41" s="18" customFormat="1" ht="15" x14ac:dyDescent="0.2">
      <c r="A20" s="98">
        <v>17</v>
      </c>
      <c r="B20" s="110" t="s">
        <v>140</v>
      </c>
      <c r="C20" s="111">
        <v>39387</v>
      </c>
      <c r="D20" s="101">
        <f t="shared" si="0"/>
        <v>30</v>
      </c>
      <c r="E20" s="102"/>
      <c r="F20" s="103"/>
      <c r="G20" s="104"/>
      <c r="H20" s="102">
        <v>5</v>
      </c>
      <c r="I20" s="103"/>
      <c r="J20" s="103"/>
      <c r="K20" s="103"/>
      <c r="L20" s="105">
        <f t="shared" si="1"/>
        <v>5</v>
      </c>
      <c r="M20" s="102">
        <v>5</v>
      </c>
      <c r="N20" s="103"/>
      <c r="O20" s="103"/>
      <c r="P20" s="105">
        <f t="shared" si="2"/>
        <v>5</v>
      </c>
      <c r="Q20" s="102">
        <v>5</v>
      </c>
      <c r="R20" s="103"/>
      <c r="S20" s="103"/>
      <c r="T20" s="103"/>
      <c r="U20" s="105">
        <f t="shared" si="3"/>
        <v>5</v>
      </c>
      <c r="V20" s="102">
        <v>5</v>
      </c>
      <c r="W20" s="106"/>
      <c r="X20" s="106"/>
      <c r="Y20" s="106"/>
      <c r="Z20" s="105">
        <f t="shared" si="4"/>
        <v>5</v>
      </c>
      <c r="AA20" s="102"/>
      <c r="AB20" s="105">
        <f t="shared" si="5"/>
        <v>0</v>
      </c>
      <c r="AC20" s="102">
        <v>5</v>
      </c>
      <c r="AD20" s="106">
        <v>5</v>
      </c>
      <c r="AE20" s="103"/>
      <c r="AF20" s="103"/>
      <c r="AG20" s="105">
        <f t="shared" si="6"/>
        <v>10</v>
      </c>
      <c r="AH20" s="102"/>
      <c r="AI20" s="103"/>
      <c r="AJ20" s="105">
        <f t="shared" si="7"/>
        <v>0</v>
      </c>
      <c r="AK20" s="107"/>
      <c r="AL20" s="108"/>
      <c r="AM20" s="109"/>
      <c r="AN20" s="109"/>
      <c r="AO20" s="109"/>
    </row>
    <row r="21" spans="1:41" s="18" customFormat="1" ht="15" x14ac:dyDescent="0.2">
      <c r="A21" s="98">
        <v>18</v>
      </c>
      <c r="B21" s="110" t="s">
        <v>141</v>
      </c>
      <c r="C21" s="111">
        <v>39072</v>
      </c>
      <c r="D21" s="101">
        <f t="shared" si="0"/>
        <v>29.5</v>
      </c>
      <c r="E21" s="102"/>
      <c r="F21" s="103"/>
      <c r="G21" s="104"/>
      <c r="H21" s="102"/>
      <c r="I21" s="103"/>
      <c r="J21" s="103"/>
      <c r="K21" s="103"/>
      <c r="L21" s="105">
        <f t="shared" si="1"/>
        <v>0</v>
      </c>
      <c r="M21" s="102">
        <v>5</v>
      </c>
      <c r="N21" s="103">
        <v>5</v>
      </c>
      <c r="O21" s="103"/>
      <c r="P21" s="105">
        <f t="shared" si="2"/>
        <v>10</v>
      </c>
      <c r="Q21" s="102">
        <v>5</v>
      </c>
      <c r="R21" s="103">
        <v>2.5</v>
      </c>
      <c r="S21" s="103"/>
      <c r="T21" s="103"/>
      <c r="U21" s="105">
        <f t="shared" si="3"/>
        <v>7.5</v>
      </c>
      <c r="V21" s="102"/>
      <c r="W21" s="106"/>
      <c r="X21" s="106"/>
      <c r="Y21" s="106"/>
      <c r="Z21" s="105">
        <f t="shared" si="4"/>
        <v>0</v>
      </c>
      <c r="AA21" s="102"/>
      <c r="AB21" s="105">
        <f t="shared" si="5"/>
        <v>0</v>
      </c>
      <c r="AC21" s="102">
        <v>5</v>
      </c>
      <c r="AD21" s="106">
        <v>7</v>
      </c>
      <c r="AE21" s="103"/>
      <c r="AF21" s="103"/>
      <c r="AG21" s="105">
        <f t="shared" si="6"/>
        <v>12</v>
      </c>
      <c r="AH21" s="102"/>
      <c r="AI21" s="103"/>
      <c r="AJ21" s="105">
        <f t="shared" si="7"/>
        <v>0</v>
      </c>
      <c r="AK21" s="107"/>
      <c r="AL21" s="108"/>
      <c r="AM21" s="109"/>
      <c r="AN21" s="109"/>
      <c r="AO21" s="109"/>
    </row>
    <row r="22" spans="1:41" s="18" customFormat="1" ht="15" x14ac:dyDescent="0.2">
      <c r="A22" s="98">
        <v>19</v>
      </c>
      <c r="B22" s="110" t="s">
        <v>142</v>
      </c>
      <c r="C22" s="111">
        <v>38867</v>
      </c>
      <c r="D22" s="101">
        <f t="shared" si="0"/>
        <v>28.5</v>
      </c>
      <c r="E22" s="102"/>
      <c r="F22" s="103"/>
      <c r="G22" s="104"/>
      <c r="H22" s="102"/>
      <c r="I22" s="103"/>
      <c r="J22" s="103"/>
      <c r="K22" s="103"/>
      <c r="L22" s="105">
        <f t="shared" si="1"/>
        <v>0</v>
      </c>
      <c r="M22" s="102">
        <v>5</v>
      </c>
      <c r="N22" s="103"/>
      <c r="O22" s="103">
        <v>9</v>
      </c>
      <c r="P22" s="105">
        <f t="shared" si="2"/>
        <v>14</v>
      </c>
      <c r="Q22" s="102">
        <v>5</v>
      </c>
      <c r="R22" s="103">
        <v>2.5</v>
      </c>
      <c r="S22" s="103"/>
      <c r="T22" s="103"/>
      <c r="U22" s="105">
        <f t="shared" si="3"/>
        <v>7.5</v>
      </c>
      <c r="V22" s="102">
        <v>5</v>
      </c>
      <c r="W22" s="106"/>
      <c r="X22" s="106">
        <v>2</v>
      </c>
      <c r="Y22" s="106"/>
      <c r="Z22" s="105">
        <f t="shared" si="4"/>
        <v>7</v>
      </c>
      <c r="AA22" s="102"/>
      <c r="AB22" s="105">
        <f t="shared" si="5"/>
        <v>0</v>
      </c>
      <c r="AC22" s="102"/>
      <c r="AD22" s="106"/>
      <c r="AE22" s="103"/>
      <c r="AF22" s="103"/>
      <c r="AG22" s="105">
        <f t="shared" si="6"/>
        <v>0</v>
      </c>
      <c r="AH22" s="102"/>
      <c r="AI22" s="103"/>
      <c r="AJ22" s="105">
        <f t="shared" si="7"/>
        <v>0</v>
      </c>
      <c r="AK22" s="107"/>
      <c r="AL22" s="108"/>
      <c r="AM22" s="109"/>
      <c r="AN22" s="109"/>
      <c r="AO22" s="109"/>
    </row>
    <row r="23" spans="1:41" s="18" customFormat="1" ht="15" x14ac:dyDescent="0.2">
      <c r="A23" s="98">
        <v>20</v>
      </c>
      <c r="B23" s="110" t="s">
        <v>143</v>
      </c>
      <c r="C23" s="111">
        <v>39287</v>
      </c>
      <c r="D23" s="101">
        <f t="shared" si="0"/>
        <v>27</v>
      </c>
      <c r="E23" s="102"/>
      <c r="F23" s="103"/>
      <c r="G23" s="104"/>
      <c r="H23" s="102">
        <v>5</v>
      </c>
      <c r="I23" s="103"/>
      <c r="J23" s="103"/>
      <c r="K23" s="103"/>
      <c r="L23" s="105">
        <f t="shared" si="1"/>
        <v>5</v>
      </c>
      <c r="M23" s="102">
        <v>5</v>
      </c>
      <c r="N23" s="103">
        <v>2</v>
      </c>
      <c r="O23" s="103"/>
      <c r="P23" s="105">
        <f t="shared" si="2"/>
        <v>7</v>
      </c>
      <c r="Q23" s="102">
        <v>5</v>
      </c>
      <c r="R23" s="103"/>
      <c r="S23" s="103"/>
      <c r="T23" s="103"/>
      <c r="U23" s="105">
        <f t="shared" si="3"/>
        <v>5</v>
      </c>
      <c r="V23" s="102">
        <v>5</v>
      </c>
      <c r="W23" s="106"/>
      <c r="X23" s="106"/>
      <c r="Y23" s="106"/>
      <c r="Z23" s="105">
        <f t="shared" si="4"/>
        <v>5</v>
      </c>
      <c r="AA23" s="102"/>
      <c r="AB23" s="105">
        <f t="shared" si="5"/>
        <v>0</v>
      </c>
      <c r="AC23" s="102">
        <v>5</v>
      </c>
      <c r="AD23" s="106"/>
      <c r="AE23" s="103"/>
      <c r="AF23" s="103"/>
      <c r="AG23" s="105">
        <f t="shared" si="6"/>
        <v>5</v>
      </c>
      <c r="AH23" s="102"/>
      <c r="AI23" s="103"/>
      <c r="AJ23" s="105">
        <f t="shared" si="7"/>
        <v>0</v>
      </c>
      <c r="AK23" s="107"/>
      <c r="AL23" s="108"/>
      <c r="AM23" s="109"/>
      <c r="AN23" s="109"/>
      <c r="AO23" s="109"/>
    </row>
    <row r="24" spans="1:41" s="18" customFormat="1" ht="15" x14ac:dyDescent="0.2">
      <c r="A24" s="98">
        <v>21</v>
      </c>
      <c r="B24" s="110" t="s">
        <v>144</v>
      </c>
      <c r="C24" s="111">
        <v>39432</v>
      </c>
      <c r="D24" s="101">
        <f t="shared" si="0"/>
        <v>25</v>
      </c>
      <c r="E24" s="102"/>
      <c r="F24" s="103"/>
      <c r="G24" s="104"/>
      <c r="H24" s="102">
        <v>5</v>
      </c>
      <c r="I24" s="103"/>
      <c r="J24" s="103"/>
      <c r="K24" s="103"/>
      <c r="L24" s="105">
        <f t="shared" si="1"/>
        <v>5</v>
      </c>
      <c r="M24" s="102">
        <v>5</v>
      </c>
      <c r="N24" s="103"/>
      <c r="O24" s="103"/>
      <c r="P24" s="105">
        <f t="shared" si="2"/>
        <v>5</v>
      </c>
      <c r="Q24" s="102">
        <v>5</v>
      </c>
      <c r="R24" s="103"/>
      <c r="S24" s="103"/>
      <c r="T24" s="103"/>
      <c r="U24" s="105">
        <f t="shared" si="3"/>
        <v>5</v>
      </c>
      <c r="V24" s="102">
        <v>5</v>
      </c>
      <c r="W24" s="106"/>
      <c r="X24" s="106"/>
      <c r="Y24" s="106"/>
      <c r="Z24" s="105">
        <f t="shared" si="4"/>
        <v>5</v>
      </c>
      <c r="AA24" s="102"/>
      <c r="AB24" s="105">
        <f t="shared" si="5"/>
        <v>0</v>
      </c>
      <c r="AC24" s="102">
        <v>5</v>
      </c>
      <c r="AD24" s="106"/>
      <c r="AE24" s="103"/>
      <c r="AF24" s="103"/>
      <c r="AG24" s="105">
        <f t="shared" si="6"/>
        <v>5</v>
      </c>
      <c r="AH24" s="102"/>
      <c r="AI24" s="103"/>
      <c r="AJ24" s="105">
        <f t="shared" si="7"/>
        <v>0</v>
      </c>
      <c r="AK24" s="107"/>
      <c r="AL24" s="108"/>
      <c r="AM24" s="109"/>
      <c r="AN24" s="109"/>
      <c r="AO24" s="109"/>
    </row>
    <row r="25" spans="1:41" s="18" customFormat="1" ht="15" x14ac:dyDescent="0.2">
      <c r="A25" s="98">
        <v>22</v>
      </c>
      <c r="B25" s="110" t="s">
        <v>145</v>
      </c>
      <c r="C25" s="111">
        <v>39417</v>
      </c>
      <c r="D25" s="101">
        <f t="shared" si="0"/>
        <v>25</v>
      </c>
      <c r="E25" s="102"/>
      <c r="F25" s="103"/>
      <c r="G25" s="104"/>
      <c r="H25" s="102">
        <v>5</v>
      </c>
      <c r="I25" s="103"/>
      <c r="J25" s="103"/>
      <c r="K25" s="103"/>
      <c r="L25" s="105">
        <f t="shared" si="1"/>
        <v>5</v>
      </c>
      <c r="M25" s="102">
        <v>5</v>
      </c>
      <c r="N25" s="103"/>
      <c r="O25" s="103"/>
      <c r="P25" s="105">
        <f t="shared" si="2"/>
        <v>5</v>
      </c>
      <c r="Q25" s="102">
        <v>5</v>
      </c>
      <c r="R25" s="103"/>
      <c r="S25" s="103"/>
      <c r="T25" s="103"/>
      <c r="U25" s="105">
        <f t="shared" si="3"/>
        <v>5</v>
      </c>
      <c r="V25" s="102">
        <v>5</v>
      </c>
      <c r="W25" s="106"/>
      <c r="X25" s="106"/>
      <c r="Y25" s="106"/>
      <c r="Z25" s="105">
        <f t="shared" si="4"/>
        <v>5</v>
      </c>
      <c r="AA25" s="102"/>
      <c r="AB25" s="105">
        <f t="shared" si="5"/>
        <v>0</v>
      </c>
      <c r="AC25" s="102">
        <v>5</v>
      </c>
      <c r="AD25" s="106"/>
      <c r="AE25" s="103"/>
      <c r="AF25" s="103"/>
      <c r="AG25" s="105">
        <f t="shared" si="6"/>
        <v>5</v>
      </c>
      <c r="AH25" s="102"/>
      <c r="AI25" s="103"/>
      <c r="AJ25" s="105">
        <f t="shared" si="7"/>
        <v>0</v>
      </c>
      <c r="AK25" s="107"/>
      <c r="AL25" s="108"/>
      <c r="AM25" s="109"/>
      <c r="AN25" s="109"/>
      <c r="AO25" s="109"/>
    </row>
    <row r="26" spans="1:41" s="18" customFormat="1" ht="15" x14ac:dyDescent="0.25">
      <c r="A26" s="98">
        <v>23</v>
      </c>
      <c r="B26" s="131" t="s">
        <v>146</v>
      </c>
      <c r="C26" s="133">
        <v>39015</v>
      </c>
      <c r="D26" s="101">
        <f t="shared" si="0"/>
        <v>22</v>
      </c>
      <c r="E26" s="103"/>
      <c r="F26" s="103"/>
      <c r="G26" s="103"/>
      <c r="H26" s="102"/>
      <c r="I26" s="103"/>
      <c r="J26" s="103"/>
      <c r="K26" s="103"/>
      <c r="L26" s="105">
        <f t="shared" si="1"/>
        <v>0</v>
      </c>
      <c r="M26" s="102"/>
      <c r="N26" s="103"/>
      <c r="O26" s="103"/>
      <c r="P26" s="105">
        <f t="shared" si="2"/>
        <v>0</v>
      </c>
      <c r="Q26" s="102">
        <v>5</v>
      </c>
      <c r="R26" s="103">
        <v>5.5</v>
      </c>
      <c r="S26" s="103">
        <v>6.5</v>
      </c>
      <c r="T26" s="103"/>
      <c r="U26" s="105">
        <f t="shared" si="3"/>
        <v>17</v>
      </c>
      <c r="V26" s="102"/>
      <c r="W26" s="106"/>
      <c r="X26" s="106"/>
      <c r="Y26" s="106"/>
      <c r="Z26" s="105">
        <f t="shared" si="4"/>
        <v>0</v>
      </c>
      <c r="AA26" s="102"/>
      <c r="AB26" s="105">
        <f t="shared" si="5"/>
        <v>0</v>
      </c>
      <c r="AC26" s="102">
        <v>5</v>
      </c>
      <c r="AD26" s="106"/>
      <c r="AE26" s="103"/>
      <c r="AF26" s="103"/>
      <c r="AG26" s="105">
        <f t="shared" si="6"/>
        <v>5</v>
      </c>
      <c r="AH26" s="102"/>
      <c r="AI26" s="103"/>
      <c r="AJ26" s="105">
        <f t="shared" si="7"/>
        <v>0</v>
      </c>
      <c r="AK26" s="107"/>
      <c r="AL26" s="108"/>
      <c r="AM26" s="109"/>
      <c r="AN26" s="109"/>
      <c r="AO26" s="109"/>
    </row>
    <row r="27" spans="1:41" s="18" customFormat="1" ht="15.75" thickBot="1" x14ac:dyDescent="0.25">
      <c r="A27" s="98">
        <v>24</v>
      </c>
      <c r="B27" s="113" t="s">
        <v>147</v>
      </c>
      <c r="C27" s="114">
        <v>39337</v>
      </c>
      <c r="D27" s="101">
        <f t="shared" si="0"/>
        <v>21</v>
      </c>
      <c r="E27" s="102"/>
      <c r="F27" s="103"/>
      <c r="G27" s="104"/>
      <c r="H27" s="102"/>
      <c r="I27" s="103"/>
      <c r="J27" s="103"/>
      <c r="K27" s="103"/>
      <c r="L27" s="105">
        <f t="shared" si="1"/>
        <v>0</v>
      </c>
      <c r="M27" s="102">
        <v>5</v>
      </c>
      <c r="N27" s="103"/>
      <c r="O27" s="103">
        <v>4</v>
      </c>
      <c r="P27" s="105">
        <f t="shared" si="2"/>
        <v>9</v>
      </c>
      <c r="Q27" s="102"/>
      <c r="R27" s="103"/>
      <c r="S27" s="103"/>
      <c r="T27" s="103"/>
      <c r="U27" s="105">
        <f t="shared" si="3"/>
        <v>0</v>
      </c>
      <c r="V27" s="102"/>
      <c r="W27" s="103"/>
      <c r="X27" s="106"/>
      <c r="Y27" s="106"/>
      <c r="Z27" s="105">
        <f t="shared" si="4"/>
        <v>0</v>
      </c>
      <c r="AA27" s="102"/>
      <c r="AB27" s="105">
        <f t="shared" si="5"/>
        <v>0</v>
      </c>
      <c r="AC27" s="102">
        <v>5</v>
      </c>
      <c r="AD27" s="106">
        <v>4</v>
      </c>
      <c r="AE27" s="103">
        <v>3</v>
      </c>
      <c r="AF27" s="103"/>
      <c r="AG27" s="105">
        <f t="shared" si="6"/>
        <v>12</v>
      </c>
      <c r="AH27" s="102"/>
      <c r="AI27" s="103"/>
      <c r="AJ27" s="105">
        <f t="shared" si="7"/>
        <v>0</v>
      </c>
      <c r="AK27" s="107"/>
      <c r="AL27" s="108"/>
      <c r="AM27" s="109"/>
      <c r="AN27" s="109"/>
      <c r="AO27" s="109"/>
    </row>
    <row r="28" spans="1:41" s="18" customFormat="1" ht="15.75" thickBot="1" x14ac:dyDescent="0.25">
      <c r="A28" s="98">
        <v>25</v>
      </c>
      <c r="B28" s="113" t="s">
        <v>148</v>
      </c>
      <c r="C28" s="114">
        <v>39078</v>
      </c>
      <c r="D28" s="101">
        <f t="shared" si="0"/>
        <v>20</v>
      </c>
      <c r="E28" s="102"/>
      <c r="F28" s="103"/>
      <c r="G28" s="104"/>
      <c r="H28" s="102">
        <v>5</v>
      </c>
      <c r="I28" s="103"/>
      <c r="J28" s="103"/>
      <c r="K28" s="103"/>
      <c r="L28" s="105">
        <f t="shared" si="1"/>
        <v>5</v>
      </c>
      <c r="M28" s="102">
        <v>5</v>
      </c>
      <c r="N28" s="103"/>
      <c r="O28" s="103"/>
      <c r="P28" s="105">
        <f t="shared" si="2"/>
        <v>5</v>
      </c>
      <c r="Q28" s="102">
        <v>5</v>
      </c>
      <c r="R28" s="103"/>
      <c r="S28" s="103"/>
      <c r="T28" s="103"/>
      <c r="U28" s="105">
        <f t="shared" si="3"/>
        <v>5</v>
      </c>
      <c r="V28" s="102">
        <v>5</v>
      </c>
      <c r="W28" s="106"/>
      <c r="X28" s="106"/>
      <c r="Y28" s="106"/>
      <c r="Z28" s="105">
        <f t="shared" si="4"/>
        <v>5</v>
      </c>
      <c r="AA28" s="102"/>
      <c r="AB28" s="105">
        <f t="shared" si="5"/>
        <v>0</v>
      </c>
      <c r="AC28" s="102"/>
      <c r="AD28" s="106"/>
      <c r="AE28" s="103"/>
      <c r="AF28" s="103"/>
      <c r="AG28" s="105">
        <f t="shared" si="6"/>
        <v>0</v>
      </c>
      <c r="AH28" s="102"/>
      <c r="AI28" s="103"/>
      <c r="AJ28" s="105">
        <f t="shared" si="7"/>
        <v>0</v>
      </c>
      <c r="AK28" s="107"/>
      <c r="AL28" s="108"/>
      <c r="AM28" s="109"/>
      <c r="AN28" s="109"/>
      <c r="AO28" s="109"/>
    </row>
    <row r="29" spans="1:41" s="18" customFormat="1" ht="15.75" thickBot="1" x14ac:dyDescent="0.25">
      <c r="A29" s="98">
        <v>26</v>
      </c>
      <c r="B29" s="113" t="s">
        <v>149</v>
      </c>
      <c r="C29" s="114">
        <v>39169</v>
      </c>
      <c r="D29" s="101">
        <f t="shared" si="0"/>
        <v>19</v>
      </c>
      <c r="E29" s="102"/>
      <c r="F29" s="103"/>
      <c r="G29" s="104"/>
      <c r="H29" s="102">
        <v>5</v>
      </c>
      <c r="I29" s="103"/>
      <c r="J29" s="103"/>
      <c r="K29" s="103"/>
      <c r="L29" s="105">
        <f t="shared" si="1"/>
        <v>5</v>
      </c>
      <c r="M29" s="102">
        <v>5</v>
      </c>
      <c r="N29" s="103"/>
      <c r="O29" s="103">
        <v>4</v>
      </c>
      <c r="P29" s="105">
        <f t="shared" si="2"/>
        <v>9</v>
      </c>
      <c r="Q29" s="102"/>
      <c r="R29" s="103"/>
      <c r="S29" s="103"/>
      <c r="T29" s="103"/>
      <c r="U29" s="105">
        <f t="shared" si="3"/>
        <v>0</v>
      </c>
      <c r="V29" s="102">
        <v>5</v>
      </c>
      <c r="W29" s="106"/>
      <c r="X29" s="106"/>
      <c r="Y29" s="106"/>
      <c r="Z29" s="105">
        <f t="shared" si="4"/>
        <v>5</v>
      </c>
      <c r="AA29" s="102"/>
      <c r="AB29" s="105">
        <f t="shared" si="5"/>
        <v>0</v>
      </c>
      <c r="AC29" s="102"/>
      <c r="AD29" s="106"/>
      <c r="AE29" s="103"/>
      <c r="AF29" s="103"/>
      <c r="AG29" s="105">
        <f t="shared" si="6"/>
        <v>0</v>
      </c>
      <c r="AH29" s="102"/>
      <c r="AI29" s="103"/>
      <c r="AJ29" s="105">
        <f t="shared" si="7"/>
        <v>0</v>
      </c>
      <c r="AK29" s="107"/>
      <c r="AL29" s="108"/>
      <c r="AM29" s="109"/>
      <c r="AN29" s="109"/>
      <c r="AO29" s="109"/>
    </row>
    <row r="30" spans="1:41" s="18" customFormat="1" ht="15" x14ac:dyDescent="0.2">
      <c r="A30" s="98">
        <v>27</v>
      </c>
      <c r="B30" s="130" t="s">
        <v>150</v>
      </c>
      <c r="C30" s="132">
        <v>39081</v>
      </c>
      <c r="D30" s="101">
        <f t="shared" si="0"/>
        <v>15</v>
      </c>
      <c r="E30" s="102"/>
      <c r="F30" s="103"/>
      <c r="G30" s="104"/>
      <c r="H30" s="102"/>
      <c r="I30" s="103"/>
      <c r="J30" s="103"/>
      <c r="K30" s="103"/>
      <c r="L30" s="105">
        <f t="shared" si="1"/>
        <v>0</v>
      </c>
      <c r="M30" s="102">
        <v>5</v>
      </c>
      <c r="N30" s="103"/>
      <c r="O30" s="103"/>
      <c r="P30" s="105">
        <f t="shared" si="2"/>
        <v>5</v>
      </c>
      <c r="Q30" s="102">
        <v>5</v>
      </c>
      <c r="R30" s="103"/>
      <c r="S30" s="103"/>
      <c r="T30" s="103"/>
      <c r="U30" s="105">
        <f t="shared" si="3"/>
        <v>5</v>
      </c>
      <c r="V30" s="102">
        <v>5</v>
      </c>
      <c r="W30" s="106"/>
      <c r="X30" s="106"/>
      <c r="Y30" s="106"/>
      <c r="Z30" s="105">
        <f t="shared" si="4"/>
        <v>5</v>
      </c>
      <c r="AA30" s="102"/>
      <c r="AB30" s="105">
        <f t="shared" si="5"/>
        <v>0</v>
      </c>
      <c r="AC30" s="102"/>
      <c r="AD30" s="106"/>
      <c r="AE30" s="103"/>
      <c r="AF30" s="103"/>
      <c r="AG30" s="105">
        <f t="shared" si="6"/>
        <v>0</v>
      </c>
      <c r="AH30" s="102"/>
      <c r="AI30" s="103"/>
      <c r="AJ30" s="105">
        <f t="shared" si="7"/>
        <v>0</v>
      </c>
      <c r="AK30" s="107"/>
      <c r="AL30" s="108"/>
      <c r="AM30" s="109"/>
      <c r="AN30" s="109"/>
      <c r="AO30" s="109"/>
    </row>
    <row r="31" spans="1:41" s="18" customFormat="1" ht="15" x14ac:dyDescent="0.2">
      <c r="A31" s="98">
        <v>28</v>
      </c>
      <c r="B31" s="117" t="s">
        <v>151</v>
      </c>
      <c r="C31" s="118">
        <v>39036</v>
      </c>
      <c r="D31" s="101">
        <f t="shared" si="0"/>
        <v>15</v>
      </c>
      <c r="E31" s="109"/>
      <c r="F31" s="109"/>
      <c r="G31" s="109"/>
      <c r="H31" s="102"/>
      <c r="I31" s="103"/>
      <c r="J31" s="103"/>
      <c r="K31" s="109"/>
      <c r="L31" s="105">
        <f t="shared" si="1"/>
        <v>0</v>
      </c>
      <c r="M31" s="102"/>
      <c r="N31" s="103"/>
      <c r="O31" s="103"/>
      <c r="P31" s="105">
        <f t="shared" si="2"/>
        <v>0</v>
      </c>
      <c r="Q31" s="102"/>
      <c r="R31" s="103"/>
      <c r="S31" s="103"/>
      <c r="T31" s="109"/>
      <c r="U31" s="105">
        <f t="shared" si="3"/>
        <v>0</v>
      </c>
      <c r="V31" s="102">
        <v>5</v>
      </c>
      <c r="W31" s="109"/>
      <c r="X31" s="106"/>
      <c r="Y31" s="106"/>
      <c r="Z31" s="105">
        <f t="shared" si="4"/>
        <v>5</v>
      </c>
      <c r="AA31" s="102">
        <v>5</v>
      </c>
      <c r="AB31" s="105">
        <f t="shared" si="5"/>
        <v>5</v>
      </c>
      <c r="AC31" s="102">
        <v>5</v>
      </c>
      <c r="AD31" s="106"/>
      <c r="AE31" s="103"/>
      <c r="AF31" s="109"/>
      <c r="AG31" s="105">
        <f t="shared" si="6"/>
        <v>5</v>
      </c>
      <c r="AH31" s="102"/>
      <c r="AI31" s="103"/>
      <c r="AJ31" s="105">
        <f t="shared" si="7"/>
        <v>0</v>
      </c>
      <c r="AK31" s="109"/>
      <c r="AL31" s="109"/>
      <c r="AM31" s="109"/>
      <c r="AN31" s="109"/>
      <c r="AO31" s="109"/>
    </row>
    <row r="32" spans="1:41" s="18" customFormat="1" ht="15" x14ac:dyDescent="0.2">
      <c r="A32" s="98">
        <v>29</v>
      </c>
      <c r="B32" s="110" t="s">
        <v>152</v>
      </c>
      <c r="C32" s="111">
        <v>38772</v>
      </c>
      <c r="D32" s="101">
        <f t="shared" si="0"/>
        <v>13</v>
      </c>
      <c r="E32" s="115"/>
      <c r="F32" s="109"/>
      <c r="G32" s="116"/>
      <c r="H32" s="102">
        <v>5</v>
      </c>
      <c r="I32" s="103"/>
      <c r="J32" s="103">
        <v>3</v>
      </c>
      <c r="K32" s="109"/>
      <c r="L32" s="105">
        <f t="shared" si="1"/>
        <v>8</v>
      </c>
      <c r="M32" s="102"/>
      <c r="N32" s="103"/>
      <c r="O32" s="103"/>
      <c r="P32" s="105">
        <f t="shared" si="2"/>
        <v>0</v>
      </c>
      <c r="Q32" s="102"/>
      <c r="R32" s="103"/>
      <c r="S32" s="103"/>
      <c r="T32" s="109"/>
      <c r="U32" s="105">
        <f t="shared" si="3"/>
        <v>0</v>
      </c>
      <c r="V32" s="102"/>
      <c r="W32" s="109"/>
      <c r="X32" s="106"/>
      <c r="Y32" s="106"/>
      <c r="Z32" s="105">
        <f t="shared" si="4"/>
        <v>0</v>
      </c>
      <c r="AA32" s="102"/>
      <c r="AB32" s="105">
        <f t="shared" si="5"/>
        <v>0</v>
      </c>
      <c r="AC32" s="102">
        <v>5</v>
      </c>
      <c r="AD32" s="106"/>
      <c r="AE32" s="103"/>
      <c r="AF32" s="109"/>
      <c r="AG32" s="105">
        <f t="shared" si="6"/>
        <v>5</v>
      </c>
      <c r="AH32" s="102"/>
      <c r="AI32" s="103"/>
      <c r="AJ32" s="105">
        <f t="shared" si="7"/>
        <v>0</v>
      </c>
      <c r="AK32" s="109"/>
      <c r="AL32" s="109"/>
      <c r="AM32" s="109"/>
      <c r="AN32" s="109"/>
      <c r="AO32" s="109"/>
    </row>
    <row r="33" spans="1:41" s="18" customFormat="1" ht="15" x14ac:dyDescent="0.2">
      <c r="A33" s="98">
        <v>30</v>
      </c>
      <c r="B33" s="110" t="s">
        <v>153</v>
      </c>
      <c r="C33" s="111">
        <v>38969</v>
      </c>
      <c r="D33" s="101">
        <f t="shared" si="0"/>
        <v>9</v>
      </c>
      <c r="E33" s="115"/>
      <c r="F33" s="109"/>
      <c r="G33" s="116"/>
      <c r="H33" s="102"/>
      <c r="I33" s="103"/>
      <c r="J33" s="103"/>
      <c r="K33" s="109"/>
      <c r="L33" s="105">
        <f t="shared" si="1"/>
        <v>0</v>
      </c>
      <c r="M33" s="102">
        <v>5</v>
      </c>
      <c r="N33" s="103"/>
      <c r="O33" s="103">
        <v>4</v>
      </c>
      <c r="P33" s="105">
        <f t="shared" si="2"/>
        <v>9</v>
      </c>
      <c r="Q33" s="102"/>
      <c r="R33" s="103"/>
      <c r="S33" s="103"/>
      <c r="T33" s="109"/>
      <c r="U33" s="105">
        <f t="shared" si="3"/>
        <v>0</v>
      </c>
      <c r="V33" s="102"/>
      <c r="W33" s="128"/>
      <c r="X33" s="106"/>
      <c r="Y33" s="106"/>
      <c r="Z33" s="105">
        <f t="shared" si="4"/>
        <v>0</v>
      </c>
      <c r="AA33" s="102"/>
      <c r="AB33" s="105">
        <f t="shared" si="5"/>
        <v>0</v>
      </c>
      <c r="AC33" s="102"/>
      <c r="AD33" s="106"/>
      <c r="AE33" s="103"/>
      <c r="AF33" s="109"/>
      <c r="AG33" s="105">
        <f t="shared" si="6"/>
        <v>0</v>
      </c>
      <c r="AH33" s="102"/>
      <c r="AI33" s="103"/>
      <c r="AJ33" s="105">
        <f t="shared" si="7"/>
        <v>0</v>
      </c>
      <c r="AK33" s="109"/>
      <c r="AL33" s="109"/>
      <c r="AM33" s="109"/>
      <c r="AN33" s="109"/>
      <c r="AO33" s="109"/>
    </row>
    <row r="34" spans="1:41" s="18" customFormat="1" ht="15" x14ac:dyDescent="0.2">
      <c r="A34" s="98">
        <v>31</v>
      </c>
      <c r="B34" s="110" t="s">
        <v>154</v>
      </c>
      <c r="C34" s="111">
        <v>38883</v>
      </c>
      <c r="D34" s="101">
        <f t="shared" si="0"/>
        <v>5</v>
      </c>
      <c r="E34" s="109"/>
      <c r="F34" s="109"/>
      <c r="G34" s="109"/>
      <c r="H34" s="102"/>
      <c r="I34" s="103"/>
      <c r="J34" s="103"/>
      <c r="K34" s="109"/>
      <c r="L34" s="105">
        <f t="shared" si="1"/>
        <v>0</v>
      </c>
      <c r="M34" s="102"/>
      <c r="N34" s="103"/>
      <c r="O34" s="103"/>
      <c r="P34" s="105">
        <f t="shared" si="2"/>
        <v>0</v>
      </c>
      <c r="Q34" s="102">
        <v>5</v>
      </c>
      <c r="R34" s="103"/>
      <c r="S34" s="103"/>
      <c r="T34" s="109"/>
      <c r="U34" s="105">
        <f t="shared" si="3"/>
        <v>5</v>
      </c>
      <c r="V34" s="102"/>
      <c r="W34" s="109"/>
      <c r="X34" s="106"/>
      <c r="Y34" s="106"/>
      <c r="Z34" s="105">
        <f t="shared" si="4"/>
        <v>0</v>
      </c>
      <c r="AA34" s="102"/>
      <c r="AB34" s="105">
        <f t="shared" si="5"/>
        <v>0</v>
      </c>
      <c r="AC34" s="102"/>
      <c r="AD34" s="106"/>
      <c r="AE34" s="103"/>
      <c r="AF34" s="109"/>
      <c r="AG34" s="105">
        <f t="shared" si="6"/>
        <v>0</v>
      </c>
      <c r="AH34" s="102"/>
      <c r="AI34" s="103"/>
      <c r="AJ34" s="105">
        <f t="shared" si="7"/>
        <v>0</v>
      </c>
      <c r="AK34" s="109"/>
      <c r="AL34" s="109"/>
      <c r="AM34" s="109"/>
      <c r="AN34" s="109"/>
      <c r="AO34" s="109"/>
    </row>
    <row r="35" spans="1:41" s="18" customFormat="1" ht="15" x14ac:dyDescent="0.2">
      <c r="A35" s="98">
        <v>32</v>
      </c>
      <c r="B35" s="117" t="s">
        <v>155</v>
      </c>
      <c r="C35" s="118">
        <v>39322</v>
      </c>
      <c r="D35" s="101">
        <f t="shared" si="0"/>
        <v>5</v>
      </c>
      <c r="E35" s="109"/>
      <c r="F35" s="109"/>
      <c r="G35" s="109"/>
      <c r="H35" s="102"/>
      <c r="I35" s="103"/>
      <c r="J35" s="103"/>
      <c r="K35" s="109"/>
      <c r="L35" s="105">
        <f t="shared" si="1"/>
        <v>0</v>
      </c>
      <c r="M35" s="102"/>
      <c r="N35" s="103"/>
      <c r="O35" s="103"/>
      <c r="P35" s="105">
        <f t="shared" si="2"/>
        <v>0</v>
      </c>
      <c r="Q35" s="102"/>
      <c r="R35" s="103"/>
      <c r="S35" s="103"/>
      <c r="T35" s="109"/>
      <c r="U35" s="105">
        <f t="shared" si="3"/>
        <v>0</v>
      </c>
      <c r="V35" s="102">
        <v>5</v>
      </c>
      <c r="W35" s="109"/>
      <c r="X35" s="106"/>
      <c r="Y35" s="106"/>
      <c r="Z35" s="105">
        <f t="shared" si="4"/>
        <v>5</v>
      </c>
      <c r="AA35" s="102"/>
      <c r="AB35" s="105">
        <f t="shared" si="5"/>
        <v>0</v>
      </c>
      <c r="AC35" s="102"/>
      <c r="AD35" s="106"/>
      <c r="AE35" s="103"/>
      <c r="AF35" s="109"/>
      <c r="AG35" s="105">
        <f t="shared" si="6"/>
        <v>0</v>
      </c>
      <c r="AH35" s="102"/>
      <c r="AI35" s="103"/>
      <c r="AJ35" s="105">
        <f t="shared" si="7"/>
        <v>0</v>
      </c>
      <c r="AK35" s="109"/>
      <c r="AL35" s="109"/>
      <c r="AM35" s="109"/>
      <c r="AN35" s="109"/>
      <c r="AO35" s="109"/>
    </row>
    <row r="36" spans="1:41" s="18" customFormat="1" ht="11.25" x14ac:dyDescent="0.2">
      <c r="A36" s="109"/>
      <c r="B36" s="11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</row>
    <row r="37" spans="1:41" s="18" customFormat="1" ht="11.25" x14ac:dyDescent="0.2">
      <c r="A37" s="109"/>
      <c r="B37" s="11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</row>
    <row r="38" spans="1:41" s="18" customFormat="1" ht="11.25" x14ac:dyDescent="0.2">
      <c r="A38" s="109"/>
      <c r="B38" s="11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</row>
    <row r="39" spans="1:41" s="18" customFormat="1" ht="11.25" x14ac:dyDescent="0.2">
      <c r="A39" s="109"/>
      <c r="B39" s="11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</row>
    <row r="40" spans="1:41" s="18" customFormat="1" ht="11.25" x14ac:dyDescent="0.2">
      <c r="A40" s="109"/>
      <c r="B40" s="11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</row>
    <row r="41" spans="1:41" s="18" customFormat="1" ht="11.25" x14ac:dyDescent="0.2">
      <c r="A41" s="109"/>
      <c r="B41" s="11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</row>
    <row r="42" spans="1:41" s="18" customFormat="1" ht="11.25" x14ac:dyDescent="0.2">
      <c r="A42" s="109"/>
      <c r="B42" s="11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</row>
    <row r="43" spans="1:41" s="18" customFormat="1" ht="11.25" x14ac:dyDescent="0.2">
      <c r="A43" s="109"/>
      <c r="B43" s="11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</row>
    <row r="44" spans="1:41" s="18" customFormat="1" ht="11.25" x14ac:dyDescent="0.2">
      <c r="A44" s="109"/>
      <c r="B44" s="11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</row>
    <row r="45" spans="1:41" s="18" customFormat="1" ht="11.25" x14ac:dyDescent="0.2">
      <c r="A45" s="109"/>
      <c r="B45" s="11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9"/>
      <c r="AI45" s="109"/>
      <c r="AJ45" s="109"/>
      <c r="AK45" s="109"/>
      <c r="AL45" s="109"/>
      <c r="AM45" s="109"/>
      <c r="AN45" s="109"/>
      <c r="AO45" s="109"/>
    </row>
    <row r="46" spans="1:41" s="18" customFormat="1" ht="11.25" x14ac:dyDescent="0.2">
      <c r="A46" s="109"/>
      <c r="B46" s="11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</row>
    <row r="47" spans="1:41" s="18" customFormat="1" ht="11.25" x14ac:dyDescent="0.2">
      <c r="A47" s="109"/>
      <c r="B47" s="11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</row>
    <row r="48" spans="1:41" s="18" customFormat="1" ht="11.25" x14ac:dyDescent="0.2">
      <c r="A48" s="109"/>
      <c r="B48" s="11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09"/>
      <c r="AK48" s="109"/>
      <c r="AL48" s="109"/>
      <c r="AM48" s="109"/>
      <c r="AN48" s="109"/>
      <c r="AO48" s="109"/>
    </row>
    <row r="49" spans="1:41" s="18" customFormat="1" ht="11.25" x14ac:dyDescent="0.2">
      <c r="A49" s="109"/>
      <c r="B49" s="11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</row>
    <row r="50" spans="1:41" s="18" customFormat="1" ht="11.25" x14ac:dyDescent="0.2">
      <c r="A50" s="109"/>
      <c r="B50" s="11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</row>
    <row r="51" spans="1:41" s="18" customFormat="1" ht="11.25" x14ac:dyDescent="0.2">
      <c r="A51" s="109"/>
      <c r="B51" s="11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</row>
    <row r="52" spans="1:41" s="18" customFormat="1" ht="11.25" x14ac:dyDescent="0.2">
      <c r="A52" s="109"/>
      <c r="B52" s="11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/>
      <c r="AO52" s="109"/>
    </row>
    <row r="53" spans="1:41" s="18" customFormat="1" ht="11.25" x14ac:dyDescent="0.2">
      <c r="A53" s="109"/>
      <c r="B53" s="11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</row>
    <row r="54" spans="1:41" s="18" customFormat="1" ht="11.25" x14ac:dyDescent="0.2">
      <c r="A54" s="109"/>
      <c r="B54" s="11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</row>
    <row r="55" spans="1:41" s="18" customFormat="1" ht="11.25" x14ac:dyDescent="0.2">
      <c r="A55" s="109"/>
      <c r="B55" s="11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</row>
    <row r="56" spans="1:41" s="18" customFormat="1" ht="11.25" x14ac:dyDescent="0.2">
      <c r="A56" s="109"/>
      <c r="B56" s="11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09"/>
      <c r="AN56" s="109"/>
      <c r="AO56" s="109"/>
    </row>
    <row r="57" spans="1:41" s="18" customFormat="1" ht="11.25" x14ac:dyDescent="0.2">
      <c r="B57" s="24"/>
    </row>
    <row r="58" spans="1:41" s="18" customFormat="1" ht="11.25" x14ac:dyDescent="0.2">
      <c r="B58" s="24"/>
    </row>
    <row r="59" spans="1:41" s="18" customFormat="1" ht="11.25" x14ac:dyDescent="0.2">
      <c r="B59" s="24"/>
    </row>
    <row r="60" spans="1:41" s="18" customFormat="1" ht="11.25" x14ac:dyDescent="0.2">
      <c r="B60" s="24"/>
    </row>
    <row r="61" spans="1:41" s="18" customFormat="1" ht="11.25" x14ac:dyDescent="0.2">
      <c r="B61" s="24"/>
    </row>
    <row r="62" spans="1:41" s="18" customFormat="1" ht="11.25" x14ac:dyDescent="0.2">
      <c r="B62" s="24"/>
    </row>
    <row r="63" spans="1:41" s="18" customFormat="1" ht="11.25" x14ac:dyDescent="0.2">
      <c r="B63" s="24"/>
    </row>
    <row r="64" spans="1:41" s="18" customFormat="1" ht="11.25" x14ac:dyDescent="0.2">
      <c r="B64" s="24"/>
    </row>
    <row r="65" spans="2:2" s="18" customFormat="1" ht="11.25" x14ac:dyDescent="0.2">
      <c r="B65" s="24"/>
    </row>
    <row r="66" spans="2:2" s="18" customFormat="1" ht="11.25" x14ac:dyDescent="0.2">
      <c r="B66" s="24"/>
    </row>
    <row r="67" spans="2:2" s="18" customFormat="1" ht="11.25" x14ac:dyDescent="0.2">
      <c r="B67" s="24"/>
    </row>
    <row r="68" spans="2:2" s="18" customFormat="1" ht="11.25" x14ac:dyDescent="0.2">
      <c r="B68" s="24"/>
    </row>
    <row r="69" spans="2:2" s="18" customFormat="1" ht="11.25" x14ac:dyDescent="0.2">
      <c r="B69" s="24"/>
    </row>
    <row r="70" spans="2:2" s="18" customFormat="1" ht="11.25" x14ac:dyDescent="0.2">
      <c r="B70" s="24"/>
    </row>
    <row r="71" spans="2:2" s="18" customFormat="1" ht="11.25" x14ac:dyDescent="0.2">
      <c r="B71" s="24"/>
    </row>
    <row r="72" spans="2:2" s="18" customFormat="1" ht="11.25" x14ac:dyDescent="0.2">
      <c r="B72" s="24"/>
    </row>
    <row r="73" spans="2:2" s="18" customFormat="1" ht="11.25" x14ac:dyDescent="0.2">
      <c r="B73" s="24"/>
    </row>
    <row r="74" spans="2:2" s="18" customFormat="1" ht="11.25" x14ac:dyDescent="0.2">
      <c r="B74" s="24"/>
    </row>
    <row r="75" spans="2:2" s="18" customFormat="1" ht="11.25" x14ac:dyDescent="0.2">
      <c r="B75" s="24"/>
    </row>
    <row r="76" spans="2:2" s="18" customFormat="1" ht="11.25" x14ac:dyDescent="0.2">
      <c r="B76" s="24"/>
    </row>
    <row r="77" spans="2:2" s="18" customFormat="1" ht="11.25" x14ac:dyDescent="0.2">
      <c r="B77" s="24"/>
    </row>
    <row r="78" spans="2:2" s="18" customFormat="1" ht="11.25" x14ac:dyDescent="0.2">
      <c r="B78" s="24"/>
    </row>
    <row r="79" spans="2:2" s="18" customFormat="1" ht="11.25" x14ac:dyDescent="0.2">
      <c r="B79" s="24"/>
    </row>
    <row r="80" spans="2:2" s="18" customFormat="1" ht="11.25" x14ac:dyDescent="0.2">
      <c r="B80" s="24"/>
    </row>
    <row r="81" spans="2:2" s="18" customFormat="1" ht="11.25" x14ac:dyDescent="0.2">
      <c r="B81" s="24"/>
    </row>
    <row r="82" spans="2:2" s="18" customFormat="1" ht="11.25" x14ac:dyDescent="0.2">
      <c r="B82" s="24"/>
    </row>
    <row r="83" spans="2:2" s="18" customFormat="1" ht="11.25" x14ac:dyDescent="0.2">
      <c r="B83" s="24"/>
    </row>
    <row r="84" spans="2:2" s="18" customFormat="1" ht="11.25" x14ac:dyDescent="0.2">
      <c r="B84" s="24"/>
    </row>
    <row r="85" spans="2:2" s="18" customFormat="1" ht="11.25" x14ac:dyDescent="0.2">
      <c r="B85" s="24"/>
    </row>
    <row r="86" spans="2:2" s="18" customFormat="1" ht="11.25" x14ac:dyDescent="0.2">
      <c r="B86" s="24"/>
    </row>
    <row r="87" spans="2:2" s="18" customFormat="1" ht="11.25" x14ac:dyDescent="0.2">
      <c r="B87" s="24"/>
    </row>
    <row r="88" spans="2:2" s="18" customFormat="1" ht="11.25" x14ac:dyDescent="0.2">
      <c r="B88" s="24"/>
    </row>
    <row r="89" spans="2:2" s="18" customFormat="1" ht="11.25" x14ac:dyDescent="0.2">
      <c r="B89" s="24"/>
    </row>
    <row r="90" spans="2:2" s="18" customFormat="1" ht="11.25" x14ac:dyDescent="0.2">
      <c r="B90" s="24"/>
    </row>
    <row r="91" spans="2:2" s="18" customFormat="1" ht="11.25" x14ac:dyDescent="0.2">
      <c r="B91" s="24"/>
    </row>
    <row r="92" spans="2:2" s="18" customFormat="1" ht="11.25" x14ac:dyDescent="0.2">
      <c r="B92" s="24"/>
    </row>
    <row r="93" spans="2:2" s="18" customFormat="1" ht="11.25" x14ac:dyDescent="0.2">
      <c r="B93" s="24"/>
    </row>
    <row r="94" spans="2:2" s="18" customFormat="1" ht="11.25" x14ac:dyDescent="0.2">
      <c r="B94" s="24"/>
    </row>
    <row r="95" spans="2:2" s="18" customFormat="1" ht="11.25" x14ac:dyDescent="0.2">
      <c r="B95" s="24"/>
    </row>
    <row r="96" spans="2:2" s="18" customFormat="1" ht="11.25" x14ac:dyDescent="0.2">
      <c r="B96" s="24"/>
    </row>
    <row r="97" spans="2:2" s="18" customFormat="1" ht="11.25" x14ac:dyDescent="0.2">
      <c r="B97" s="24"/>
    </row>
    <row r="98" spans="2:2" s="18" customFormat="1" ht="11.25" x14ac:dyDescent="0.2">
      <c r="B98" s="24"/>
    </row>
    <row r="99" spans="2:2" s="18" customFormat="1" ht="11.25" x14ac:dyDescent="0.2">
      <c r="B99" s="24"/>
    </row>
    <row r="100" spans="2:2" s="18" customFormat="1" ht="11.25" x14ac:dyDescent="0.2">
      <c r="B100" s="24"/>
    </row>
    <row r="101" spans="2:2" s="18" customFormat="1" ht="11.25" x14ac:dyDescent="0.2">
      <c r="B101" s="24"/>
    </row>
    <row r="102" spans="2:2" s="18" customFormat="1" ht="11.25" x14ac:dyDescent="0.2">
      <c r="B102" s="24"/>
    </row>
    <row r="103" spans="2:2" s="18" customFormat="1" ht="11.25" x14ac:dyDescent="0.2">
      <c r="B103" s="24"/>
    </row>
    <row r="104" spans="2:2" s="18" customFormat="1" ht="11.25" x14ac:dyDescent="0.2">
      <c r="B104" s="24"/>
    </row>
    <row r="105" spans="2:2" s="18" customFormat="1" ht="11.25" x14ac:dyDescent="0.2">
      <c r="B105" s="24"/>
    </row>
    <row r="106" spans="2:2" s="18" customFormat="1" ht="11.25" x14ac:dyDescent="0.2">
      <c r="B106" s="24"/>
    </row>
    <row r="107" spans="2:2" s="18" customFormat="1" ht="11.25" x14ac:dyDescent="0.2">
      <c r="B107" s="24"/>
    </row>
    <row r="108" spans="2:2" s="18" customFormat="1" ht="11.25" x14ac:dyDescent="0.2">
      <c r="B108" s="24"/>
    </row>
    <row r="109" spans="2:2" x14ac:dyDescent="0.2">
      <c r="B109" s="25"/>
    </row>
    <row r="110" spans="2:2" x14ac:dyDescent="0.2">
      <c r="B110" s="25"/>
    </row>
    <row r="111" spans="2:2" x14ac:dyDescent="0.2">
      <c r="B111" s="25"/>
    </row>
    <row r="112" spans="2:2" x14ac:dyDescent="0.2">
      <c r="B112" s="25"/>
    </row>
    <row r="113" spans="2:2" x14ac:dyDescent="0.2">
      <c r="B113" s="25"/>
    </row>
    <row r="114" spans="2:2" x14ac:dyDescent="0.2">
      <c r="B114" s="25"/>
    </row>
    <row r="115" spans="2:2" x14ac:dyDescent="0.2">
      <c r="B115" s="25"/>
    </row>
    <row r="116" spans="2:2" x14ac:dyDescent="0.2">
      <c r="B116" s="25"/>
    </row>
    <row r="117" spans="2:2" x14ac:dyDescent="0.2">
      <c r="B117" s="25"/>
    </row>
    <row r="118" spans="2:2" x14ac:dyDescent="0.2">
      <c r="B118" s="25"/>
    </row>
    <row r="119" spans="2:2" x14ac:dyDescent="0.2">
      <c r="B119" s="25"/>
    </row>
    <row r="120" spans="2:2" x14ac:dyDescent="0.2">
      <c r="B120" s="25"/>
    </row>
    <row r="121" spans="2:2" x14ac:dyDescent="0.2">
      <c r="B121" s="25"/>
    </row>
    <row r="122" spans="2:2" x14ac:dyDescent="0.2">
      <c r="B122" s="25"/>
    </row>
    <row r="123" spans="2:2" x14ac:dyDescent="0.2">
      <c r="B123" s="25"/>
    </row>
    <row r="124" spans="2:2" x14ac:dyDescent="0.2">
      <c r="B124" s="25"/>
    </row>
    <row r="125" spans="2:2" x14ac:dyDescent="0.2">
      <c r="B125" s="25"/>
    </row>
    <row r="126" spans="2:2" x14ac:dyDescent="0.2">
      <c r="B126" s="25"/>
    </row>
    <row r="127" spans="2:2" x14ac:dyDescent="0.2">
      <c r="B127" s="25"/>
    </row>
    <row r="128" spans="2:2" x14ac:dyDescent="0.2">
      <c r="B128" s="25"/>
    </row>
    <row r="129" spans="2:2" x14ac:dyDescent="0.2">
      <c r="B129" s="25"/>
    </row>
    <row r="130" spans="2:2" x14ac:dyDescent="0.2">
      <c r="B130" s="25"/>
    </row>
  </sheetData>
  <mergeCells count="14">
    <mergeCell ref="AK2:AL2"/>
    <mergeCell ref="H2:L2"/>
    <mergeCell ref="M2:P2"/>
    <mergeCell ref="A1:AL1"/>
    <mergeCell ref="A2:A3"/>
    <mergeCell ref="B2:B3"/>
    <mergeCell ref="C2:C3"/>
    <mergeCell ref="D2:D3"/>
    <mergeCell ref="AC2:AG2"/>
    <mergeCell ref="AA2:AB2"/>
    <mergeCell ref="V2:Z2"/>
    <mergeCell ref="Q2:U2"/>
    <mergeCell ref="E2:G2"/>
    <mergeCell ref="AH2:AJ2"/>
  </mergeCells>
  <phoneticPr fontId="11" type="noConversion"/>
  <pageMargins left="0" right="0" top="0" bottom="0" header="0.51180555555555562" footer="0.51180555555555562"/>
  <pageSetup paperSize="9" firstPageNumber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38"/>
  <sheetViews>
    <sheetView workbookViewId="0">
      <pane xSplit="4" ySplit="4" topLeftCell="E5" activePane="bottomRight" state="frozen"/>
      <selection pane="topRight" activeCell="E1" sqref="E1"/>
      <selection pane="bottomLeft" activeCell="A17" sqref="A17"/>
      <selection pane="bottomRight" activeCell="AD21" sqref="AD21"/>
    </sheetView>
  </sheetViews>
  <sheetFormatPr defaultRowHeight="12.75" x14ac:dyDescent="0.2"/>
  <cols>
    <col min="1" max="1" width="4.5703125" style="1" customWidth="1"/>
    <col min="2" max="2" width="21.28515625" style="2" customWidth="1"/>
    <col min="3" max="3" width="11.140625" style="1" customWidth="1"/>
    <col min="4" max="4" width="8" style="1" customWidth="1"/>
    <col min="5" max="7" width="0" style="1" hidden="1" customWidth="1"/>
    <col min="8" max="8" width="4.140625" style="1" customWidth="1"/>
    <col min="9" max="9" width="4.42578125" style="1" customWidth="1"/>
    <col min="10" max="10" width="4.140625" style="1" customWidth="1"/>
    <col min="11" max="11" width="0" style="1" hidden="1" customWidth="1"/>
    <col min="12" max="12" width="4" style="1" customWidth="1"/>
    <col min="13" max="13" width="4.42578125" style="1" customWidth="1"/>
    <col min="14" max="14" width="3.85546875" style="1" customWidth="1"/>
    <col min="15" max="15" width="4" style="1" customWidth="1"/>
    <col min="16" max="17" width="3.85546875" style="1" customWidth="1"/>
    <col min="18" max="18" width="4.28515625" style="1" customWidth="1"/>
    <col min="19" max="19" width="4" style="1" customWidth="1"/>
    <col min="20" max="20" width="0" style="1" hidden="1" customWidth="1"/>
    <col min="21" max="21" width="4.7109375" style="1" customWidth="1"/>
    <col min="22" max="22" width="4.28515625" style="1" customWidth="1"/>
    <col min="23" max="23" width="0" style="1" hidden="1" customWidth="1"/>
    <col min="24" max="24" width="5.5703125" style="1" customWidth="1"/>
    <col min="25" max="26" width="4.28515625" style="1" customWidth="1"/>
    <col min="27" max="27" width="3.85546875" style="1" customWidth="1"/>
    <col min="28" max="29" width="4.28515625" style="1" customWidth="1"/>
    <col min="30" max="30" width="3.85546875" style="1" customWidth="1"/>
    <col min="31" max="31" width="0" style="1" hidden="1" customWidth="1"/>
    <col min="32" max="32" width="4.85546875" style="1" customWidth="1"/>
    <col min="33" max="34" width="4.28515625" style="1" customWidth="1"/>
    <col min="35" max="35" width="4.42578125" style="1" customWidth="1"/>
    <col min="36" max="37" width="0" style="1" hidden="1" customWidth="1"/>
    <col min="38" max="39" width="3.7109375" style="1" customWidth="1"/>
    <col min="40" max="40" width="5.28515625" style="1" customWidth="1"/>
    <col min="41" max="41" width="14" style="1" customWidth="1"/>
    <col min="42" max="42" width="11.42578125" style="1" customWidth="1"/>
    <col min="43" max="49" width="5.28515625" style="1" customWidth="1"/>
    <col min="50" max="85" width="6.7109375" style="1" customWidth="1"/>
    <col min="86" max="16384" width="9.140625" style="1"/>
  </cols>
  <sheetData>
    <row r="1" spans="1:84" s="4" customFormat="1" ht="52.15" customHeight="1" thickBot="1" x14ac:dyDescent="0.25">
      <c r="A1" s="171" t="s">
        <v>156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71"/>
      <c r="AH1" s="171"/>
      <c r="AI1" s="171"/>
      <c r="AJ1" s="39"/>
      <c r="AK1" s="39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</row>
    <row r="2" spans="1:84" s="7" customFormat="1" ht="48" customHeight="1" thickBot="1" x14ac:dyDescent="0.25">
      <c r="A2" s="137" t="s">
        <v>1</v>
      </c>
      <c r="B2" s="172" t="s">
        <v>2</v>
      </c>
      <c r="C2" s="139" t="s">
        <v>3</v>
      </c>
      <c r="D2" s="169" t="s">
        <v>4</v>
      </c>
      <c r="E2" s="170" t="s">
        <v>5</v>
      </c>
      <c r="F2" s="170"/>
      <c r="G2" s="170"/>
      <c r="H2" s="134" t="s">
        <v>6</v>
      </c>
      <c r="I2" s="134"/>
      <c r="J2" s="134"/>
      <c r="K2" s="134"/>
      <c r="L2" s="134"/>
      <c r="M2" s="134" t="s">
        <v>7</v>
      </c>
      <c r="N2" s="134"/>
      <c r="O2" s="134"/>
      <c r="P2" s="134"/>
      <c r="Q2" s="142" t="s">
        <v>8</v>
      </c>
      <c r="R2" s="143"/>
      <c r="S2" s="143"/>
      <c r="T2" s="143"/>
      <c r="U2" s="143"/>
      <c r="V2" s="150" t="s">
        <v>9</v>
      </c>
      <c r="W2" s="151"/>
      <c r="X2" s="151"/>
      <c r="Y2" s="152"/>
      <c r="Z2" s="150" t="s">
        <v>10</v>
      </c>
      <c r="AA2" s="152"/>
      <c r="AB2" s="151" t="s">
        <v>11</v>
      </c>
      <c r="AC2" s="151"/>
      <c r="AD2" s="151"/>
      <c r="AE2" s="151"/>
      <c r="AF2" s="152"/>
      <c r="AG2" s="143" t="s">
        <v>12</v>
      </c>
      <c r="AH2" s="143"/>
      <c r="AI2" s="144"/>
      <c r="AJ2" s="167"/>
      <c r="AK2" s="167"/>
      <c r="AL2" s="5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</row>
    <row r="3" spans="1:84" s="14" customFormat="1" ht="12" customHeight="1" x14ac:dyDescent="0.2">
      <c r="A3" s="138"/>
      <c r="B3" s="173"/>
      <c r="C3" s="140"/>
      <c r="D3" s="162"/>
      <c r="E3" s="9" t="s">
        <v>13</v>
      </c>
      <c r="F3" s="10" t="s">
        <v>14</v>
      </c>
      <c r="G3" s="26" t="s">
        <v>15</v>
      </c>
      <c r="H3" s="9" t="s">
        <v>13</v>
      </c>
      <c r="I3" s="10" t="s">
        <v>14</v>
      </c>
      <c r="J3" s="10" t="s">
        <v>14</v>
      </c>
      <c r="K3" s="10" t="s">
        <v>14</v>
      </c>
      <c r="L3" s="11" t="s">
        <v>15</v>
      </c>
      <c r="M3" s="9" t="s">
        <v>13</v>
      </c>
      <c r="N3" s="10" t="s">
        <v>14</v>
      </c>
      <c r="O3" s="10" t="s">
        <v>14</v>
      </c>
      <c r="P3" s="11" t="s">
        <v>15</v>
      </c>
      <c r="Q3" s="27" t="s">
        <v>13</v>
      </c>
      <c r="R3" s="10" t="s">
        <v>14</v>
      </c>
      <c r="S3" s="10" t="s">
        <v>14</v>
      </c>
      <c r="T3" s="10" t="s">
        <v>14</v>
      </c>
      <c r="U3" s="26" t="s">
        <v>15</v>
      </c>
      <c r="V3" s="87" t="s">
        <v>13</v>
      </c>
      <c r="W3" s="78" t="s">
        <v>14</v>
      </c>
      <c r="X3" s="77" t="s">
        <v>14</v>
      </c>
      <c r="Y3" s="88" t="s">
        <v>15</v>
      </c>
      <c r="Z3" s="76" t="s">
        <v>13</v>
      </c>
      <c r="AA3" s="89" t="s">
        <v>15</v>
      </c>
      <c r="AB3" s="87" t="s">
        <v>13</v>
      </c>
      <c r="AC3" s="92" t="s">
        <v>14</v>
      </c>
      <c r="AD3" s="81" t="s">
        <v>14</v>
      </c>
      <c r="AE3" s="81" t="s">
        <v>14</v>
      </c>
      <c r="AF3" s="88" t="s">
        <v>15</v>
      </c>
      <c r="AG3" s="27" t="s">
        <v>13</v>
      </c>
      <c r="AH3" s="10" t="s">
        <v>14</v>
      </c>
      <c r="AI3" s="11" t="s">
        <v>15</v>
      </c>
      <c r="AJ3" s="28" t="s">
        <v>14</v>
      </c>
      <c r="AK3" s="29" t="s">
        <v>15</v>
      </c>
    </row>
    <row r="4" spans="1:84" s="18" customFormat="1" ht="15" x14ac:dyDescent="0.2">
      <c r="A4" s="34">
        <v>1</v>
      </c>
      <c r="B4" s="40" t="s">
        <v>157</v>
      </c>
      <c r="C4" s="41">
        <v>38767</v>
      </c>
      <c r="D4" s="34">
        <f t="shared" ref="D4:D14" si="0">SUM(L4+P4+U4+Y4+AA4+AF4+AI4)</f>
        <v>106.5</v>
      </c>
      <c r="E4" s="35"/>
      <c r="F4" s="36"/>
      <c r="G4" s="37"/>
      <c r="H4" s="35">
        <v>5</v>
      </c>
      <c r="I4" s="36">
        <v>9</v>
      </c>
      <c r="J4" s="36">
        <v>8</v>
      </c>
      <c r="K4" s="36"/>
      <c r="L4" s="37">
        <f t="shared" ref="L4:L14" si="1">SUM(H4:J4)</f>
        <v>22</v>
      </c>
      <c r="M4" s="35">
        <v>5</v>
      </c>
      <c r="N4" s="36">
        <v>8</v>
      </c>
      <c r="O4" s="36">
        <v>5.5</v>
      </c>
      <c r="P4" s="37">
        <f t="shared" ref="P4:P14" si="2">SUM(M4:O4)</f>
        <v>18.5</v>
      </c>
      <c r="Q4" s="35">
        <v>5</v>
      </c>
      <c r="R4" s="36">
        <v>11</v>
      </c>
      <c r="S4" s="36">
        <v>9</v>
      </c>
      <c r="T4" s="36"/>
      <c r="U4" s="37">
        <f t="shared" ref="U4:U14" si="3">SUM(Q4:S4)</f>
        <v>25</v>
      </c>
      <c r="V4" s="48">
        <v>5</v>
      </c>
      <c r="W4" s="33"/>
      <c r="X4" s="33">
        <v>9</v>
      </c>
      <c r="Y4" s="37">
        <f t="shared" ref="Y4:Y14" si="4">SUM(V4:X4)</f>
        <v>14</v>
      </c>
      <c r="Z4" s="35">
        <v>5</v>
      </c>
      <c r="AA4" s="37">
        <f t="shared" ref="AA4:AA14" si="5">SUM(Z4:Z4)</f>
        <v>5</v>
      </c>
      <c r="AB4" s="35">
        <v>5</v>
      </c>
      <c r="AC4" s="64">
        <v>9</v>
      </c>
      <c r="AD4" s="36">
        <v>8</v>
      </c>
      <c r="AE4" s="36"/>
      <c r="AF4" s="37">
        <f t="shared" ref="AF4:AF14" si="6">SUM(AB4,AC4,AD4)</f>
        <v>22</v>
      </c>
      <c r="AG4" s="35"/>
      <c r="AH4" s="36"/>
      <c r="AI4" s="37">
        <f t="shared" ref="AI4:AI14" si="7">SUM(AG4:AH4)</f>
        <v>0</v>
      </c>
      <c r="AJ4" s="30"/>
      <c r="AK4" s="31"/>
      <c r="AO4" s="30"/>
      <c r="AP4" s="30"/>
    </row>
    <row r="5" spans="1:84" s="18" customFormat="1" ht="15" x14ac:dyDescent="0.2">
      <c r="A5" s="34">
        <v>2</v>
      </c>
      <c r="B5" s="40" t="s">
        <v>158</v>
      </c>
      <c r="C5" s="41">
        <v>39146</v>
      </c>
      <c r="D5" s="34">
        <f t="shared" si="0"/>
        <v>89</v>
      </c>
      <c r="E5" s="35"/>
      <c r="F5" s="36"/>
      <c r="G5" s="37"/>
      <c r="H5" s="35">
        <v>5</v>
      </c>
      <c r="I5" s="36">
        <v>8</v>
      </c>
      <c r="J5" s="36">
        <v>11</v>
      </c>
      <c r="K5" s="36"/>
      <c r="L5" s="37">
        <f t="shared" si="1"/>
        <v>24</v>
      </c>
      <c r="M5" s="35">
        <v>5</v>
      </c>
      <c r="N5" s="36">
        <v>3</v>
      </c>
      <c r="O5" s="36"/>
      <c r="P5" s="37">
        <f t="shared" si="2"/>
        <v>8</v>
      </c>
      <c r="Q5" s="35">
        <v>5</v>
      </c>
      <c r="R5" s="36">
        <v>7</v>
      </c>
      <c r="S5" s="36">
        <v>11</v>
      </c>
      <c r="T5" s="36"/>
      <c r="U5" s="37">
        <f t="shared" si="3"/>
        <v>23</v>
      </c>
      <c r="V5" s="48">
        <v>5</v>
      </c>
      <c r="W5" s="33"/>
      <c r="X5" s="33">
        <v>8</v>
      </c>
      <c r="Y5" s="37">
        <f t="shared" si="4"/>
        <v>13</v>
      </c>
      <c r="Z5" s="35">
        <v>5</v>
      </c>
      <c r="AA5" s="37">
        <f t="shared" si="5"/>
        <v>5</v>
      </c>
      <c r="AB5" s="35">
        <v>5</v>
      </c>
      <c r="AC5" s="64">
        <v>4</v>
      </c>
      <c r="AD5" s="36">
        <v>7</v>
      </c>
      <c r="AE5" s="36"/>
      <c r="AF5" s="37">
        <f t="shared" si="6"/>
        <v>16</v>
      </c>
      <c r="AG5" s="35"/>
      <c r="AH5" s="36"/>
      <c r="AI5" s="37">
        <f t="shared" si="7"/>
        <v>0</v>
      </c>
      <c r="AJ5" s="30"/>
      <c r="AK5" s="31"/>
      <c r="AO5" s="30"/>
      <c r="AP5" s="30"/>
    </row>
    <row r="6" spans="1:84" s="18" customFormat="1" ht="15" x14ac:dyDescent="0.2">
      <c r="A6" s="34">
        <v>3</v>
      </c>
      <c r="B6" s="40" t="s">
        <v>159</v>
      </c>
      <c r="C6" s="41">
        <v>39161</v>
      </c>
      <c r="D6" s="34">
        <f t="shared" si="0"/>
        <v>78</v>
      </c>
      <c r="E6" s="35"/>
      <c r="F6" s="36"/>
      <c r="G6" s="37"/>
      <c r="H6" s="35">
        <v>5</v>
      </c>
      <c r="I6" s="36">
        <v>6</v>
      </c>
      <c r="J6" s="36">
        <v>6</v>
      </c>
      <c r="K6" s="36"/>
      <c r="L6" s="37">
        <f t="shared" si="1"/>
        <v>17</v>
      </c>
      <c r="M6" s="35">
        <v>5</v>
      </c>
      <c r="N6" s="36">
        <v>4</v>
      </c>
      <c r="O6" s="36">
        <v>9</v>
      </c>
      <c r="P6" s="37">
        <f t="shared" si="2"/>
        <v>18</v>
      </c>
      <c r="Q6" s="35">
        <v>5</v>
      </c>
      <c r="R6" s="36">
        <v>6</v>
      </c>
      <c r="S6" s="36">
        <v>2</v>
      </c>
      <c r="T6" s="36"/>
      <c r="U6" s="37">
        <f t="shared" si="3"/>
        <v>13</v>
      </c>
      <c r="V6" s="48">
        <v>5</v>
      </c>
      <c r="W6" s="33"/>
      <c r="X6" s="33">
        <v>5</v>
      </c>
      <c r="Y6" s="37">
        <f t="shared" si="4"/>
        <v>10</v>
      </c>
      <c r="Z6" s="35">
        <v>5</v>
      </c>
      <c r="AA6" s="37">
        <f t="shared" si="5"/>
        <v>5</v>
      </c>
      <c r="AB6" s="35">
        <v>5</v>
      </c>
      <c r="AC6" s="64">
        <v>5</v>
      </c>
      <c r="AD6" s="36">
        <v>5</v>
      </c>
      <c r="AE6" s="36"/>
      <c r="AF6" s="37">
        <f t="shared" si="6"/>
        <v>15</v>
      </c>
      <c r="AG6" s="35"/>
      <c r="AH6" s="36"/>
      <c r="AI6" s="37">
        <f t="shared" si="7"/>
        <v>0</v>
      </c>
      <c r="AJ6" s="30"/>
      <c r="AK6" s="31"/>
      <c r="AN6" s="30"/>
      <c r="AO6" s="44"/>
      <c r="AP6" s="46"/>
      <c r="AQ6" s="30"/>
    </row>
    <row r="7" spans="1:84" s="18" customFormat="1" ht="15" x14ac:dyDescent="0.2">
      <c r="A7" s="34">
        <v>4</v>
      </c>
      <c r="B7" s="40" t="s">
        <v>160</v>
      </c>
      <c r="C7" s="41">
        <v>38756</v>
      </c>
      <c r="D7" s="34">
        <f t="shared" si="0"/>
        <v>76</v>
      </c>
      <c r="E7" s="35"/>
      <c r="F7" s="36"/>
      <c r="G7" s="37"/>
      <c r="H7" s="35">
        <v>5</v>
      </c>
      <c r="I7" s="36">
        <v>7</v>
      </c>
      <c r="J7" s="36">
        <v>7</v>
      </c>
      <c r="K7" s="36"/>
      <c r="L7" s="37">
        <f t="shared" si="1"/>
        <v>19</v>
      </c>
      <c r="M7" s="35">
        <v>5</v>
      </c>
      <c r="N7" s="36">
        <v>7</v>
      </c>
      <c r="O7" s="36">
        <v>7.5</v>
      </c>
      <c r="P7" s="37">
        <f t="shared" si="2"/>
        <v>19.5</v>
      </c>
      <c r="Q7" s="35">
        <v>5</v>
      </c>
      <c r="R7" s="36">
        <v>9</v>
      </c>
      <c r="S7" s="36">
        <v>7.5</v>
      </c>
      <c r="T7" s="36"/>
      <c r="U7" s="37">
        <f t="shared" si="3"/>
        <v>21.5</v>
      </c>
      <c r="V7" s="48">
        <v>5</v>
      </c>
      <c r="W7" s="33"/>
      <c r="X7" s="33">
        <v>6</v>
      </c>
      <c r="Y7" s="37">
        <f t="shared" si="4"/>
        <v>11</v>
      </c>
      <c r="Z7" s="35">
        <v>5</v>
      </c>
      <c r="AA7" s="37">
        <f t="shared" si="5"/>
        <v>5</v>
      </c>
      <c r="AB7" s="35"/>
      <c r="AC7" s="64"/>
      <c r="AD7" s="36"/>
      <c r="AE7" s="36"/>
      <c r="AF7" s="37">
        <f t="shared" si="6"/>
        <v>0</v>
      </c>
      <c r="AG7" s="35"/>
      <c r="AH7" s="36"/>
      <c r="AI7" s="37">
        <f t="shared" si="7"/>
        <v>0</v>
      </c>
      <c r="AJ7" s="30"/>
      <c r="AK7" s="31"/>
      <c r="AN7" s="30"/>
      <c r="AO7" s="44"/>
      <c r="AP7" s="46"/>
      <c r="AQ7" s="30"/>
    </row>
    <row r="8" spans="1:84" s="18" customFormat="1" ht="15" x14ac:dyDescent="0.2">
      <c r="A8" s="34">
        <v>5</v>
      </c>
      <c r="B8" s="40" t="s">
        <v>161</v>
      </c>
      <c r="C8" s="41">
        <v>39156</v>
      </c>
      <c r="D8" s="34">
        <f t="shared" si="0"/>
        <v>74</v>
      </c>
      <c r="E8" s="35"/>
      <c r="F8" s="36"/>
      <c r="G8" s="37"/>
      <c r="H8" s="35">
        <v>5</v>
      </c>
      <c r="I8" s="36">
        <v>5</v>
      </c>
      <c r="J8" s="36">
        <v>5</v>
      </c>
      <c r="K8" s="36"/>
      <c r="L8" s="37">
        <f t="shared" si="1"/>
        <v>15</v>
      </c>
      <c r="M8" s="35">
        <v>5</v>
      </c>
      <c r="N8" s="36">
        <v>6</v>
      </c>
      <c r="O8" s="36">
        <v>4</v>
      </c>
      <c r="P8" s="37">
        <f t="shared" si="2"/>
        <v>15</v>
      </c>
      <c r="Q8" s="35">
        <v>5</v>
      </c>
      <c r="R8" s="36">
        <v>5</v>
      </c>
      <c r="S8" s="36">
        <v>4</v>
      </c>
      <c r="T8" s="36"/>
      <c r="U8" s="37">
        <f t="shared" si="3"/>
        <v>14</v>
      </c>
      <c r="V8" s="48">
        <v>5</v>
      </c>
      <c r="W8" s="33"/>
      <c r="X8" s="33">
        <v>4</v>
      </c>
      <c r="Y8" s="37">
        <f t="shared" si="4"/>
        <v>9</v>
      </c>
      <c r="Z8" s="35">
        <v>5</v>
      </c>
      <c r="AA8" s="37">
        <f t="shared" si="5"/>
        <v>5</v>
      </c>
      <c r="AB8" s="35">
        <v>5</v>
      </c>
      <c r="AC8" s="64">
        <v>7</v>
      </c>
      <c r="AD8" s="36">
        <v>4</v>
      </c>
      <c r="AE8" s="36"/>
      <c r="AF8" s="37">
        <f t="shared" si="6"/>
        <v>16</v>
      </c>
      <c r="AG8" s="35"/>
      <c r="AH8" s="36"/>
      <c r="AI8" s="37">
        <f t="shared" si="7"/>
        <v>0</v>
      </c>
      <c r="AJ8" s="30"/>
      <c r="AK8" s="31"/>
      <c r="AN8" s="30"/>
      <c r="AO8" s="44"/>
      <c r="AP8" s="46"/>
      <c r="AQ8" s="30"/>
    </row>
    <row r="9" spans="1:84" s="18" customFormat="1" ht="15" x14ac:dyDescent="0.2">
      <c r="A9" s="34">
        <v>6</v>
      </c>
      <c r="B9" s="49" t="s">
        <v>162</v>
      </c>
      <c r="C9" s="50">
        <v>39345</v>
      </c>
      <c r="D9" s="34">
        <f t="shared" si="0"/>
        <v>66.5</v>
      </c>
      <c r="E9" s="35"/>
      <c r="F9" s="36"/>
      <c r="G9" s="37"/>
      <c r="H9" s="35"/>
      <c r="I9" s="36"/>
      <c r="J9" s="36"/>
      <c r="K9" s="36"/>
      <c r="L9" s="37">
        <f t="shared" si="1"/>
        <v>0</v>
      </c>
      <c r="M9" s="35">
        <v>5</v>
      </c>
      <c r="N9" s="36">
        <v>5</v>
      </c>
      <c r="O9" s="36">
        <v>7.5</v>
      </c>
      <c r="P9" s="37">
        <f t="shared" si="2"/>
        <v>17.5</v>
      </c>
      <c r="Q9" s="35">
        <v>5</v>
      </c>
      <c r="R9" s="36">
        <v>4</v>
      </c>
      <c r="S9" s="36">
        <v>6</v>
      </c>
      <c r="T9" s="36"/>
      <c r="U9" s="37">
        <f t="shared" si="3"/>
        <v>15</v>
      </c>
      <c r="V9" s="48">
        <v>5</v>
      </c>
      <c r="W9" s="33"/>
      <c r="X9" s="33">
        <v>7</v>
      </c>
      <c r="Y9" s="37">
        <f t="shared" si="4"/>
        <v>12</v>
      </c>
      <c r="Z9" s="35">
        <v>5</v>
      </c>
      <c r="AA9" s="37">
        <f t="shared" si="5"/>
        <v>5</v>
      </c>
      <c r="AB9" s="35">
        <v>5</v>
      </c>
      <c r="AC9" s="64">
        <v>6</v>
      </c>
      <c r="AD9" s="36">
        <v>6</v>
      </c>
      <c r="AE9" s="36"/>
      <c r="AF9" s="37">
        <f t="shared" si="6"/>
        <v>17</v>
      </c>
      <c r="AG9" s="35"/>
      <c r="AH9" s="36"/>
      <c r="AI9" s="37">
        <f t="shared" si="7"/>
        <v>0</v>
      </c>
      <c r="AJ9" s="30"/>
      <c r="AK9" s="31"/>
      <c r="AN9" s="30"/>
      <c r="AO9" s="44"/>
      <c r="AP9" s="46"/>
      <c r="AQ9" s="30"/>
    </row>
    <row r="10" spans="1:84" s="18" customFormat="1" ht="15" x14ac:dyDescent="0.2">
      <c r="A10" s="34">
        <v>7</v>
      </c>
      <c r="B10" s="40" t="s">
        <v>163</v>
      </c>
      <c r="C10" s="41">
        <v>38873</v>
      </c>
      <c r="D10" s="34">
        <f t="shared" si="0"/>
        <v>64</v>
      </c>
      <c r="E10" s="35"/>
      <c r="F10" s="36"/>
      <c r="G10" s="37"/>
      <c r="H10" s="35"/>
      <c r="I10" s="36"/>
      <c r="J10" s="36"/>
      <c r="K10" s="36"/>
      <c r="L10" s="37">
        <f t="shared" si="1"/>
        <v>0</v>
      </c>
      <c r="M10" s="35">
        <v>5</v>
      </c>
      <c r="N10" s="36">
        <v>9</v>
      </c>
      <c r="O10" s="36">
        <v>5.5</v>
      </c>
      <c r="P10" s="37">
        <f t="shared" si="2"/>
        <v>19.5</v>
      </c>
      <c r="Q10" s="35">
        <v>5</v>
      </c>
      <c r="R10" s="36">
        <v>8</v>
      </c>
      <c r="S10" s="36">
        <v>7.5</v>
      </c>
      <c r="T10" s="36"/>
      <c r="U10" s="37">
        <f t="shared" si="3"/>
        <v>20.5</v>
      </c>
      <c r="V10" s="48"/>
      <c r="W10" s="33"/>
      <c r="X10" s="33"/>
      <c r="Y10" s="37">
        <f t="shared" si="4"/>
        <v>0</v>
      </c>
      <c r="Z10" s="35"/>
      <c r="AA10" s="37">
        <f t="shared" si="5"/>
        <v>0</v>
      </c>
      <c r="AB10" s="35">
        <v>5</v>
      </c>
      <c r="AC10" s="64">
        <v>8</v>
      </c>
      <c r="AD10" s="36">
        <v>11</v>
      </c>
      <c r="AE10" s="36"/>
      <c r="AF10" s="37">
        <f t="shared" si="6"/>
        <v>24</v>
      </c>
      <c r="AG10" s="35"/>
      <c r="AH10" s="36"/>
      <c r="AI10" s="37">
        <f t="shared" si="7"/>
        <v>0</v>
      </c>
      <c r="AJ10" s="30"/>
      <c r="AK10" s="31"/>
      <c r="AN10" s="30"/>
      <c r="AO10" s="44"/>
      <c r="AP10" s="46"/>
      <c r="AQ10" s="30"/>
    </row>
    <row r="11" spans="1:84" s="18" customFormat="1" ht="15" x14ac:dyDescent="0.2">
      <c r="A11" s="34">
        <v>8</v>
      </c>
      <c r="B11" s="40" t="s">
        <v>164</v>
      </c>
      <c r="C11" s="41">
        <v>39322</v>
      </c>
      <c r="D11" s="34">
        <f t="shared" si="0"/>
        <v>57</v>
      </c>
      <c r="E11" s="35"/>
      <c r="F11" s="36"/>
      <c r="G11" s="37"/>
      <c r="H11" s="35">
        <v>5</v>
      </c>
      <c r="I11" s="36">
        <v>4</v>
      </c>
      <c r="J11" s="36">
        <v>4</v>
      </c>
      <c r="K11" s="36"/>
      <c r="L11" s="37">
        <f t="shared" si="1"/>
        <v>13</v>
      </c>
      <c r="M11" s="35"/>
      <c r="N11" s="36"/>
      <c r="O11" s="36"/>
      <c r="P11" s="37">
        <f t="shared" si="2"/>
        <v>0</v>
      </c>
      <c r="Q11" s="35">
        <v>5</v>
      </c>
      <c r="R11" s="36">
        <v>3</v>
      </c>
      <c r="S11" s="36">
        <v>3</v>
      </c>
      <c r="T11" s="36"/>
      <c r="U11" s="37">
        <f t="shared" si="3"/>
        <v>11</v>
      </c>
      <c r="V11" s="48">
        <v>5</v>
      </c>
      <c r="W11" s="33"/>
      <c r="X11" s="33">
        <v>3</v>
      </c>
      <c r="Y11" s="37">
        <f t="shared" si="4"/>
        <v>8</v>
      </c>
      <c r="Z11" s="35"/>
      <c r="AA11" s="37">
        <f t="shared" si="5"/>
        <v>0</v>
      </c>
      <c r="AB11" s="35">
        <v>5</v>
      </c>
      <c r="AC11" s="64">
        <v>11</v>
      </c>
      <c r="AD11" s="36">
        <v>9</v>
      </c>
      <c r="AE11" s="36"/>
      <c r="AF11" s="37">
        <f t="shared" si="6"/>
        <v>25</v>
      </c>
      <c r="AG11" s="35"/>
      <c r="AH11" s="36"/>
      <c r="AI11" s="37">
        <f t="shared" si="7"/>
        <v>0</v>
      </c>
      <c r="AJ11" s="30"/>
      <c r="AK11" s="31"/>
      <c r="AN11" s="30"/>
      <c r="AO11" s="44"/>
      <c r="AP11" s="46"/>
      <c r="AQ11" s="30"/>
    </row>
    <row r="12" spans="1:84" s="18" customFormat="1" ht="15" x14ac:dyDescent="0.2">
      <c r="A12" s="34">
        <v>9</v>
      </c>
      <c r="B12" s="40" t="s">
        <v>165</v>
      </c>
      <c r="C12" s="41">
        <v>39152</v>
      </c>
      <c r="D12" s="34">
        <f t="shared" si="0"/>
        <v>43</v>
      </c>
      <c r="E12" s="35"/>
      <c r="F12" s="36"/>
      <c r="G12" s="37"/>
      <c r="H12" s="35"/>
      <c r="I12" s="36"/>
      <c r="J12" s="36"/>
      <c r="K12" s="36"/>
      <c r="L12" s="37">
        <f t="shared" si="1"/>
        <v>0</v>
      </c>
      <c r="M12" s="35">
        <v>5</v>
      </c>
      <c r="N12" s="36">
        <v>11</v>
      </c>
      <c r="O12" s="36">
        <v>11</v>
      </c>
      <c r="P12" s="37">
        <f t="shared" si="2"/>
        <v>27</v>
      </c>
      <c r="Q12" s="35"/>
      <c r="R12" s="36"/>
      <c r="S12" s="36"/>
      <c r="T12" s="36"/>
      <c r="U12" s="37">
        <f t="shared" si="3"/>
        <v>0</v>
      </c>
      <c r="V12" s="48">
        <v>5</v>
      </c>
      <c r="W12" s="33"/>
      <c r="X12" s="33">
        <v>11</v>
      </c>
      <c r="Y12" s="37">
        <f t="shared" si="4"/>
        <v>16</v>
      </c>
      <c r="Z12" s="35"/>
      <c r="AA12" s="37">
        <f t="shared" si="5"/>
        <v>0</v>
      </c>
      <c r="AB12" s="35"/>
      <c r="AC12" s="64"/>
      <c r="AD12" s="36"/>
      <c r="AE12" s="36"/>
      <c r="AF12" s="37">
        <f t="shared" si="6"/>
        <v>0</v>
      </c>
      <c r="AG12" s="35"/>
      <c r="AH12" s="36"/>
      <c r="AI12" s="37">
        <f t="shared" si="7"/>
        <v>0</v>
      </c>
      <c r="AJ12" s="30"/>
      <c r="AK12" s="31"/>
      <c r="AN12" s="30"/>
      <c r="AO12" s="30"/>
      <c r="AP12" s="30"/>
      <c r="AQ12" s="30"/>
    </row>
    <row r="13" spans="1:84" s="18" customFormat="1" ht="15" x14ac:dyDescent="0.2">
      <c r="A13" s="34">
        <v>10</v>
      </c>
      <c r="B13" s="40" t="s">
        <v>166</v>
      </c>
      <c r="C13" s="41">
        <v>38869</v>
      </c>
      <c r="D13" s="34">
        <f t="shared" si="0"/>
        <v>25</v>
      </c>
      <c r="E13" s="35"/>
      <c r="F13" s="36"/>
      <c r="G13" s="37"/>
      <c r="H13" s="35">
        <v>5</v>
      </c>
      <c r="I13" s="36">
        <v>11</v>
      </c>
      <c r="J13" s="36">
        <v>9</v>
      </c>
      <c r="K13" s="36"/>
      <c r="L13" s="37">
        <f t="shared" si="1"/>
        <v>25</v>
      </c>
      <c r="M13" s="35"/>
      <c r="N13" s="36"/>
      <c r="O13" s="36"/>
      <c r="P13" s="37">
        <f t="shared" si="2"/>
        <v>0</v>
      </c>
      <c r="Q13" s="35"/>
      <c r="R13" s="36"/>
      <c r="S13" s="36"/>
      <c r="T13" s="36"/>
      <c r="U13" s="37">
        <f t="shared" si="3"/>
        <v>0</v>
      </c>
      <c r="V13" s="48"/>
      <c r="W13" s="33"/>
      <c r="X13" s="33"/>
      <c r="Y13" s="37">
        <f t="shared" si="4"/>
        <v>0</v>
      </c>
      <c r="Z13" s="35"/>
      <c r="AA13" s="37">
        <f t="shared" si="5"/>
        <v>0</v>
      </c>
      <c r="AB13" s="35"/>
      <c r="AC13" s="64"/>
      <c r="AD13" s="36"/>
      <c r="AE13" s="36"/>
      <c r="AF13" s="37">
        <f t="shared" si="6"/>
        <v>0</v>
      </c>
      <c r="AG13" s="35"/>
      <c r="AH13" s="36"/>
      <c r="AI13" s="37">
        <f t="shared" si="7"/>
        <v>0</v>
      </c>
      <c r="AJ13" s="30"/>
      <c r="AK13" s="31"/>
      <c r="AN13" s="30"/>
      <c r="AO13" s="30"/>
      <c r="AP13" s="30"/>
      <c r="AQ13" s="30"/>
    </row>
    <row r="14" spans="1:84" s="18" customFormat="1" ht="15" x14ac:dyDescent="0.2">
      <c r="A14" s="34">
        <v>11</v>
      </c>
      <c r="B14" s="40" t="s">
        <v>167</v>
      </c>
      <c r="C14" s="41">
        <v>39102</v>
      </c>
      <c r="D14" s="34">
        <f t="shared" si="0"/>
        <v>12</v>
      </c>
      <c r="E14" s="35"/>
      <c r="F14" s="36"/>
      <c r="G14" s="37"/>
      <c r="H14" s="35"/>
      <c r="I14" s="36"/>
      <c r="J14" s="36"/>
      <c r="K14" s="36"/>
      <c r="L14" s="37">
        <f t="shared" si="1"/>
        <v>0</v>
      </c>
      <c r="M14" s="35"/>
      <c r="N14" s="36"/>
      <c r="O14" s="36"/>
      <c r="P14" s="37">
        <f t="shared" si="2"/>
        <v>0</v>
      </c>
      <c r="Q14" s="35">
        <v>5</v>
      </c>
      <c r="R14" s="36">
        <v>2</v>
      </c>
      <c r="S14" s="36">
        <v>5</v>
      </c>
      <c r="T14" s="36"/>
      <c r="U14" s="37">
        <f t="shared" si="3"/>
        <v>12</v>
      </c>
      <c r="V14" s="48"/>
      <c r="W14" s="33"/>
      <c r="X14" s="33"/>
      <c r="Y14" s="37">
        <f t="shared" si="4"/>
        <v>0</v>
      </c>
      <c r="Z14" s="35"/>
      <c r="AA14" s="37">
        <f t="shared" si="5"/>
        <v>0</v>
      </c>
      <c r="AB14" s="35"/>
      <c r="AC14" s="64"/>
      <c r="AD14" s="36"/>
      <c r="AE14" s="36"/>
      <c r="AF14" s="37">
        <f t="shared" si="6"/>
        <v>0</v>
      </c>
      <c r="AG14" s="35"/>
      <c r="AH14" s="36"/>
      <c r="AI14" s="37">
        <f t="shared" si="7"/>
        <v>0</v>
      </c>
      <c r="AJ14" s="30"/>
      <c r="AK14" s="31"/>
    </row>
    <row r="15" spans="1:84" s="18" customFormat="1" ht="11.25" x14ac:dyDescent="0.2">
      <c r="B15" s="24"/>
    </row>
    <row r="16" spans="1:84" s="18" customFormat="1" ht="11.25" x14ac:dyDescent="0.2">
      <c r="B16" s="24"/>
    </row>
    <row r="17" spans="2:2" s="18" customFormat="1" ht="11.25" x14ac:dyDescent="0.2">
      <c r="B17" s="24"/>
    </row>
    <row r="18" spans="2:2" s="18" customFormat="1" ht="11.25" x14ac:dyDescent="0.2">
      <c r="B18" s="24"/>
    </row>
    <row r="19" spans="2:2" s="18" customFormat="1" ht="11.25" x14ac:dyDescent="0.2">
      <c r="B19" s="24"/>
    </row>
    <row r="20" spans="2:2" s="18" customFormat="1" ht="11.25" x14ac:dyDescent="0.2">
      <c r="B20" s="24"/>
    </row>
    <row r="21" spans="2:2" s="18" customFormat="1" ht="11.25" x14ac:dyDescent="0.2">
      <c r="B21" s="24"/>
    </row>
    <row r="22" spans="2:2" s="18" customFormat="1" ht="11.25" x14ac:dyDescent="0.2">
      <c r="B22" s="24"/>
    </row>
    <row r="23" spans="2:2" s="18" customFormat="1" ht="11.25" x14ac:dyDescent="0.2">
      <c r="B23" s="24"/>
    </row>
    <row r="24" spans="2:2" s="18" customFormat="1" ht="11.25" x14ac:dyDescent="0.2">
      <c r="B24" s="24"/>
    </row>
    <row r="25" spans="2:2" s="18" customFormat="1" ht="11.25" x14ac:dyDescent="0.2">
      <c r="B25" s="24"/>
    </row>
    <row r="26" spans="2:2" s="18" customFormat="1" ht="11.25" x14ac:dyDescent="0.2">
      <c r="B26" s="24"/>
    </row>
    <row r="27" spans="2:2" s="18" customFormat="1" ht="11.25" x14ac:dyDescent="0.2">
      <c r="B27" s="24"/>
    </row>
    <row r="28" spans="2:2" s="18" customFormat="1" ht="11.25" x14ac:dyDescent="0.2">
      <c r="B28" s="24"/>
    </row>
    <row r="29" spans="2:2" s="18" customFormat="1" ht="11.25" x14ac:dyDescent="0.2">
      <c r="B29" s="24"/>
    </row>
    <row r="30" spans="2:2" s="18" customFormat="1" ht="11.25" x14ac:dyDescent="0.2">
      <c r="B30" s="24"/>
    </row>
    <row r="31" spans="2:2" s="18" customFormat="1" ht="11.25" x14ac:dyDescent="0.2">
      <c r="B31" s="24"/>
    </row>
    <row r="32" spans="2:2" s="18" customFormat="1" ht="11.25" x14ac:dyDescent="0.2">
      <c r="B32" s="24"/>
    </row>
    <row r="33" spans="2:2" s="18" customFormat="1" ht="11.25" x14ac:dyDescent="0.2">
      <c r="B33" s="24"/>
    </row>
    <row r="34" spans="2:2" s="18" customFormat="1" ht="11.25" x14ac:dyDescent="0.2">
      <c r="B34" s="24"/>
    </row>
    <row r="35" spans="2:2" s="18" customFormat="1" ht="11.25" x14ac:dyDescent="0.2">
      <c r="B35" s="24"/>
    </row>
    <row r="36" spans="2:2" s="18" customFormat="1" ht="11.25" x14ac:dyDescent="0.2">
      <c r="B36" s="24"/>
    </row>
    <row r="37" spans="2:2" s="18" customFormat="1" ht="11.25" x14ac:dyDescent="0.2">
      <c r="B37" s="24"/>
    </row>
    <row r="38" spans="2:2" s="18" customFormat="1" ht="11.25" x14ac:dyDescent="0.2">
      <c r="B38" s="24"/>
    </row>
    <row r="39" spans="2:2" s="18" customFormat="1" ht="11.25" x14ac:dyDescent="0.2">
      <c r="B39" s="24"/>
    </row>
    <row r="40" spans="2:2" s="18" customFormat="1" ht="11.25" x14ac:dyDescent="0.2">
      <c r="B40" s="24"/>
    </row>
    <row r="41" spans="2:2" s="18" customFormat="1" ht="11.25" x14ac:dyDescent="0.2">
      <c r="B41" s="24"/>
    </row>
    <row r="42" spans="2:2" s="18" customFormat="1" ht="11.25" x14ac:dyDescent="0.2">
      <c r="B42" s="24"/>
    </row>
    <row r="43" spans="2:2" s="18" customFormat="1" ht="11.25" x14ac:dyDescent="0.2">
      <c r="B43" s="24"/>
    </row>
    <row r="44" spans="2:2" s="18" customFormat="1" ht="11.25" x14ac:dyDescent="0.2">
      <c r="B44" s="24"/>
    </row>
    <row r="45" spans="2:2" s="18" customFormat="1" ht="11.25" x14ac:dyDescent="0.2">
      <c r="B45" s="24"/>
    </row>
    <row r="46" spans="2:2" s="18" customFormat="1" ht="11.25" x14ac:dyDescent="0.2">
      <c r="B46" s="24"/>
    </row>
    <row r="47" spans="2:2" s="18" customFormat="1" ht="11.25" x14ac:dyDescent="0.2">
      <c r="B47" s="24"/>
    </row>
    <row r="48" spans="2:2" s="18" customFormat="1" ht="11.25" x14ac:dyDescent="0.2">
      <c r="B48" s="24"/>
    </row>
    <row r="49" spans="2:2" s="18" customFormat="1" ht="11.25" x14ac:dyDescent="0.2">
      <c r="B49" s="24"/>
    </row>
    <row r="50" spans="2:2" s="18" customFormat="1" ht="11.25" x14ac:dyDescent="0.2">
      <c r="B50" s="24"/>
    </row>
    <row r="51" spans="2:2" s="18" customFormat="1" ht="11.25" x14ac:dyDescent="0.2">
      <c r="B51" s="24"/>
    </row>
    <row r="52" spans="2:2" s="18" customFormat="1" ht="11.25" x14ac:dyDescent="0.2">
      <c r="B52" s="24"/>
    </row>
    <row r="53" spans="2:2" s="18" customFormat="1" ht="11.25" x14ac:dyDescent="0.2">
      <c r="B53" s="24"/>
    </row>
    <row r="54" spans="2:2" s="18" customFormat="1" ht="11.25" x14ac:dyDescent="0.2">
      <c r="B54" s="24"/>
    </row>
    <row r="55" spans="2:2" s="18" customFormat="1" ht="11.25" x14ac:dyDescent="0.2">
      <c r="B55" s="24"/>
    </row>
    <row r="56" spans="2:2" s="18" customFormat="1" ht="11.25" x14ac:dyDescent="0.2">
      <c r="B56" s="24"/>
    </row>
    <row r="57" spans="2:2" s="18" customFormat="1" ht="11.25" x14ac:dyDescent="0.2">
      <c r="B57" s="24"/>
    </row>
    <row r="58" spans="2:2" s="18" customFormat="1" ht="11.25" x14ac:dyDescent="0.2">
      <c r="B58" s="24"/>
    </row>
    <row r="59" spans="2:2" s="18" customFormat="1" ht="11.25" x14ac:dyDescent="0.2">
      <c r="B59" s="24"/>
    </row>
    <row r="60" spans="2:2" s="18" customFormat="1" ht="11.25" x14ac:dyDescent="0.2">
      <c r="B60" s="24"/>
    </row>
    <row r="61" spans="2:2" s="18" customFormat="1" ht="11.25" x14ac:dyDescent="0.2">
      <c r="B61" s="24"/>
    </row>
    <row r="62" spans="2:2" s="18" customFormat="1" ht="11.25" x14ac:dyDescent="0.2">
      <c r="B62" s="24"/>
    </row>
    <row r="63" spans="2:2" s="18" customFormat="1" ht="11.25" x14ac:dyDescent="0.2">
      <c r="B63" s="24"/>
    </row>
    <row r="64" spans="2:2" s="18" customFormat="1" ht="11.25" x14ac:dyDescent="0.2">
      <c r="B64" s="24"/>
    </row>
    <row r="65" spans="2:2" s="18" customFormat="1" ht="11.25" x14ac:dyDescent="0.2">
      <c r="B65" s="24"/>
    </row>
    <row r="66" spans="2:2" s="18" customFormat="1" ht="11.25" x14ac:dyDescent="0.2">
      <c r="B66" s="24"/>
    </row>
    <row r="67" spans="2:2" s="18" customFormat="1" ht="11.25" x14ac:dyDescent="0.2">
      <c r="B67" s="24"/>
    </row>
    <row r="68" spans="2:2" s="18" customFormat="1" ht="11.25" x14ac:dyDescent="0.2">
      <c r="B68" s="24"/>
    </row>
    <row r="69" spans="2:2" s="18" customFormat="1" ht="11.25" x14ac:dyDescent="0.2">
      <c r="B69" s="24"/>
    </row>
    <row r="70" spans="2:2" s="18" customFormat="1" ht="11.25" x14ac:dyDescent="0.2">
      <c r="B70" s="24"/>
    </row>
    <row r="71" spans="2:2" s="18" customFormat="1" ht="11.25" x14ac:dyDescent="0.2">
      <c r="B71" s="24"/>
    </row>
    <row r="72" spans="2:2" s="18" customFormat="1" ht="11.25" x14ac:dyDescent="0.2">
      <c r="B72" s="24"/>
    </row>
    <row r="73" spans="2:2" s="18" customFormat="1" ht="11.25" x14ac:dyDescent="0.2">
      <c r="B73" s="24"/>
    </row>
    <row r="74" spans="2:2" s="18" customFormat="1" ht="11.25" x14ac:dyDescent="0.2">
      <c r="B74" s="24"/>
    </row>
    <row r="75" spans="2:2" s="18" customFormat="1" ht="11.25" x14ac:dyDescent="0.2">
      <c r="B75" s="24"/>
    </row>
    <row r="76" spans="2:2" s="18" customFormat="1" ht="11.25" x14ac:dyDescent="0.2">
      <c r="B76" s="24"/>
    </row>
    <row r="77" spans="2:2" s="18" customFormat="1" ht="11.25" x14ac:dyDescent="0.2">
      <c r="B77" s="24"/>
    </row>
    <row r="78" spans="2:2" s="18" customFormat="1" ht="11.25" x14ac:dyDescent="0.2">
      <c r="B78" s="24"/>
    </row>
    <row r="79" spans="2:2" s="18" customFormat="1" ht="11.25" x14ac:dyDescent="0.2">
      <c r="B79" s="24"/>
    </row>
    <row r="80" spans="2:2" s="18" customFormat="1" ht="11.25" x14ac:dyDescent="0.2">
      <c r="B80" s="24"/>
    </row>
    <row r="81" spans="2:2" s="18" customFormat="1" ht="11.25" x14ac:dyDescent="0.2">
      <c r="B81" s="24"/>
    </row>
    <row r="82" spans="2:2" s="18" customFormat="1" ht="11.25" x14ac:dyDescent="0.2">
      <c r="B82" s="24"/>
    </row>
    <row r="83" spans="2:2" s="18" customFormat="1" ht="11.25" x14ac:dyDescent="0.2">
      <c r="B83" s="24"/>
    </row>
    <row r="84" spans="2:2" s="18" customFormat="1" ht="11.25" x14ac:dyDescent="0.2">
      <c r="B84" s="24"/>
    </row>
    <row r="85" spans="2:2" s="18" customFormat="1" ht="11.25" x14ac:dyDescent="0.2">
      <c r="B85" s="24"/>
    </row>
    <row r="86" spans="2:2" s="18" customFormat="1" ht="11.25" x14ac:dyDescent="0.2">
      <c r="B86" s="24"/>
    </row>
    <row r="87" spans="2:2" s="18" customFormat="1" ht="11.25" x14ac:dyDescent="0.2">
      <c r="B87" s="24"/>
    </row>
    <row r="88" spans="2:2" s="18" customFormat="1" ht="11.25" x14ac:dyDescent="0.2">
      <c r="B88" s="24"/>
    </row>
    <row r="89" spans="2:2" s="18" customFormat="1" ht="11.25" x14ac:dyDescent="0.2">
      <c r="B89" s="24"/>
    </row>
    <row r="90" spans="2:2" s="18" customFormat="1" ht="11.25" x14ac:dyDescent="0.2">
      <c r="B90" s="24"/>
    </row>
    <row r="91" spans="2:2" s="18" customFormat="1" ht="11.25" x14ac:dyDescent="0.2">
      <c r="B91" s="24"/>
    </row>
    <row r="92" spans="2:2" s="18" customFormat="1" ht="11.25" x14ac:dyDescent="0.2">
      <c r="B92" s="24"/>
    </row>
    <row r="93" spans="2:2" s="18" customFormat="1" ht="11.25" x14ac:dyDescent="0.2">
      <c r="B93" s="24"/>
    </row>
    <row r="94" spans="2:2" s="18" customFormat="1" ht="11.25" x14ac:dyDescent="0.2">
      <c r="B94" s="24"/>
    </row>
    <row r="95" spans="2:2" s="18" customFormat="1" ht="11.25" x14ac:dyDescent="0.2">
      <c r="B95" s="24"/>
    </row>
    <row r="96" spans="2:2" s="18" customFormat="1" ht="11.25" x14ac:dyDescent="0.2">
      <c r="B96" s="24"/>
    </row>
    <row r="97" spans="2:2" s="18" customFormat="1" ht="11.25" x14ac:dyDescent="0.2">
      <c r="B97" s="24"/>
    </row>
    <row r="98" spans="2:2" s="18" customFormat="1" ht="11.25" x14ac:dyDescent="0.2">
      <c r="B98" s="24"/>
    </row>
    <row r="99" spans="2:2" s="18" customFormat="1" ht="11.25" x14ac:dyDescent="0.2">
      <c r="B99" s="24"/>
    </row>
    <row r="100" spans="2:2" s="18" customFormat="1" ht="11.25" x14ac:dyDescent="0.2">
      <c r="B100" s="24"/>
    </row>
    <row r="101" spans="2:2" s="18" customFormat="1" ht="11.25" x14ac:dyDescent="0.2">
      <c r="B101" s="24"/>
    </row>
    <row r="102" spans="2:2" s="18" customFormat="1" ht="11.25" x14ac:dyDescent="0.2">
      <c r="B102" s="24"/>
    </row>
    <row r="103" spans="2:2" s="18" customFormat="1" ht="11.25" x14ac:dyDescent="0.2">
      <c r="B103" s="24"/>
    </row>
    <row r="104" spans="2:2" s="18" customFormat="1" ht="11.25" x14ac:dyDescent="0.2">
      <c r="B104" s="24"/>
    </row>
    <row r="105" spans="2:2" s="18" customFormat="1" ht="11.25" x14ac:dyDescent="0.2">
      <c r="B105" s="24"/>
    </row>
    <row r="106" spans="2:2" s="18" customFormat="1" ht="11.25" x14ac:dyDescent="0.2">
      <c r="B106" s="24"/>
    </row>
    <row r="107" spans="2:2" s="18" customFormat="1" ht="11.25" x14ac:dyDescent="0.2">
      <c r="B107" s="24"/>
    </row>
    <row r="108" spans="2:2" s="18" customFormat="1" ht="11.25" x14ac:dyDescent="0.2">
      <c r="B108" s="24"/>
    </row>
    <row r="109" spans="2:2" s="18" customFormat="1" ht="11.25" x14ac:dyDescent="0.2">
      <c r="B109" s="24"/>
    </row>
    <row r="110" spans="2:2" s="18" customFormat="1" ht="11.25" x14ac:dyDescent="0.2">
      <c r="B110" s="24"/>
    </row>
    <row r="111" spans="2:2" s="18" customFormat="1" ht="11.25" x14ac:dyDescent="0.2">
      <c r="B111" s="24"/>
    </row>
    <row r="112" spans="2:2" s="18" customFormat="1" ht="11.25" x14ac:dyDescent="0.2">
      <c r="B112" s="24"/>
    </row>
    <row r="113" spans="2:2" s="18" customFormat="1" ht="11.25" x14ac:dyDescent="0.2">
      <c r="B113" s="24"/>
    </row>
    <row r="114" spans="2:2" s="18" customFormat="1" ht="11.25" x14ac:dyDescent="0.2">
      <c r="B114" s="24"/>
    </row>
    <row r="115" spans="2:2" s="18" customFormat="1" ht="11.25" x14ac:dyDescent="0.2">
      <c r="B115" s="24"/>
    </row>
    <row r="116" spans="2:2" s="18" customFormat="1" ht="11.25" x14ac:dyDescent="0.2">
      <c r="B116" s="24"/>
    </row>
    <row r="117" spans="2:2" x14ac:dyDescent="0.2">
      <c r="B117" s="25"/>
    </row>
    <row r="118" spans="2:2" x14ac:dyDescent="0.2">
      <c r="B118" s="25"/>
    </row>
    <row r="119" spans="2:2" x14ac:dyDescent="0.2">
      <c r="B119" s="25"/>
    </row>
    <row r="120" spans="2:2" x14ac:dyDescent="0.2">
      <c r="B120" s="25"/>
    </row>
    <row r="121" spans="2:2" x14ac:dyDescent="0.2">
      <c r="B121" s="25"/>
    </row>
    <row r="122" spans="2:2" x14ac:dyDescent="0.2">
      <c r="B122" s="25"/>
    </row>
    <row r="123" spans="2:2" x14ac:dyDescent="0.2">
      <c r="B123" s="25"/>
    </row>
    <row r="124" spans="2:2" x14ac:dyDescent="0.2">
      <c r="B124" s="25"/>
    </row>
    <row r="125" spans="2:2" x14ac:dyDescent="0.2">
      <c r="B125" s="25"/>
    </row>
    <row r="126" spans="2:2" x14ac:dyDescent="0.2">
      <c r="B126" s="25"/>
    </row>
    <row r="127" spans="2:2" x14ac:dyDescent="0.2">
      <c r="B127" s="25"/>
    </row>
    <row r="128" spans="2:2" x14ac:dyDescent="0.2">
      <c r="B128" s="25"/>
    </row>
    <row r="129" spans="2:2" x14ac:dyDescent="0.2">
      <c r="B129" s="25"/>
    </row>
    <row r="130" spans="2:2" x14ac:dyDescent="0.2">
      <c r="B130" s="25"/>
    </row>
    <row r="131" spans="2:2" x14ac:dyDescent="0.2">
      <c r="B131" s="25"/>
    </row>
    <row r="132" spans="2:2" x14ac:dyDescent="0.2">
      <c r="B132" s="25"/>
    </row>
    <row r="133" spans="2:2" x14ac:dyDescent="0.2">
      <c r="B133" s="25"/>
    </row>
    <row r="134" spans="2:2" x14ac:dyDescent="0.2">
      <c r="B134" s="25"/>
    </row>
    <row r="135" spans="2:2" x14ac:dyDescent="0.2">
      <c r="B135" s="25"/>
    </row>
    <row r="136" spans="2:2" x14ac:dyDescent="0.2">
      <c r="B136" s="25"/>
    </row>
    <row r="137" spans="2:2" x14ac:dyDescent="0.2">
      <c r="B137" s="25"/>
    </row>
    <row r="138" spans="2:2" x14ac:dyDescent="0.2">
      <c r="B138" s="25"/>
    </row>
  </sheetData>
  <mergeCells count="14">
    <mergeCell ref="AJ2:AK2"/>
    <mergeCell ref="H2:L2"/>
    <mergeCell ref="M2:P2"/>
    <mergeCell ref="A1:AI1"/>
    <mergeCell ref="A2:A3"/>
    <mergeCell ref="B2:B3"/>
    <mergeCell ref="C2:C3"/>
    <mergeCell ref="D2:D3"/>
    <mergeCell ref="E2:G2"/>
    <mergeCell ref="AG2:AI2"/>
    <mergeCell ref="Z2:AA2"/>
    <mergeCell ref="V2:Y2"/>
    <mergeCell ref="AB2:AF2"/>
    <mergeCell ref="Q2:U2"/>
  </mergeCells>
  <phoneticPr fontId="11" type="noConversion"/>
  <pageMargins left="0" right="0" top="0" bottom="0" header="0.51180555555555562" footer="0.51180555555555562"/>
  <pageSetup paperSize="9" firstPageNumber="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136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AV14" sqref="AV14"/>
    </sheetView>
  </sheetViews>
  <sheetFormatPr defaultRowHeight="12.75" x14ac:dyDescent="0.2"/>
  <cols>
    <col min="1" max="1" width="6.28515625" style="1" customWidth="1"/>
    <col min="2" max="2" width="20.140625" style="2" customWidth="1"/>
    <col min="3" max="3" width="11.5703125" style="1" customWidth="1"/>
    <col min="4" max="4" width="6.42578125" style="1" customWidth="1"/>
    <col min="5" max="7" width="0" style="1" hidden="1" customWidth="1"/>
    <col min="8" max="8" width="4.28515625" style="1" customWidth="1"/>
    <col min="9" max="9" width="4.140625" style="1" customWidth="1"/>
    <col min="10" max="10" width="3.85546875" style="1" customWidth="1"/>
    <col min="11" max="11" width="0" style="1" hidden="1" customWidth="1"/>
    <col min="12" max="12" width="4.28515625" style="1" customWidth="1"/>
    <col min="13" max="14" width="3.85546875" style="1" customWidth="1"/>
    <col min="15" max="15" width="4.42578125" style="1" customWidth="1"/>
    <col min="16" max="16" width="4.5703125" style="1" customWidth="1"/>
    <col min="17" max="17" width="3.85546875" style="1" customWidth="1"/>
    <col min="18" max="18" width="4.140625" style="1" customWidth="1"/>
    <col min="19" max="19" width="4.42578125" style="1" customWidth="1"/>
    <col min="20" max="20" width="0" style="1" hidden="1" customWidth="1"/>
    <col min="21" max="21" width="4.7109375" style="1" customWidth="1"/>
    <col min="22" max="22" width="4.42578125" style="1" customWidth="1"/>
    <col min="23" max="23" width="0" style="1" hidden="1" customWidth="1"/>
    <col min="24" max="24" width="3.85546875" style="1" customWidth="1"/>
    <col min="25" max="25" width="3.85546875" style="1" hidden="1" customWidth="1"/>
    <col min="26" max="26" width="6.28515625" style="1" customWidth="1"/>
    <col min="27" max="28" width="3.85546875" style="1" customWidth="1"/>
    <col min="29" max="31" width="4" style="1" customWidth="1"/>
    <col min="32" max="32" width="0" style="1" hidden="1" customWidth="1"/>
    <col min="33" max="33" width="4.85546875" style="1" customWidth="1"/>
    <col min="34" max="34" width="4.140625" style="1" customWidth="1"/>
    <col min="35" max="35" width="4.5703125" style="1" customWidth="1"/>
    <col min="36" max="36" width="4.28515625" style="1" customWidth="1"/>
    <col min="37" max="38" width="0" style="1" hidden="1" customWidth="1"/>
    <col min="39" max="40" width="3.7109375" style="1" customWidth="1"/>
    <col min="41" max="50" width="5.28515625" style="1" customWidth="1"/>
    <col min="51" max="86" width="6.7109375" style="1" customWidth="1"/>
    <col min="87" max="16384" width="9.140625" style="1"/>
  </cols>
  <sheetData>
    <row r="1" spans="1:85" s="4" customFormat="1" ht="47.1" customHeight="1" thickBot="1" x14ac:dyDescent="0.25">
      <c r="A1" s="136" t="s">
        <v>168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spans="1:85" s="7" customFormat="1" ht="48" customHeight="1" thickBot="1" x14ac:dyDescent="0.25">
      <c r="A2" s="137" t="s">
        <v>1</v>
      </c>
      <c r="B2" s="168" t="s">
        <v>2</v>
      </c>
      <c r="C2" s="139" t="s">
        <v>3</v>
      </c>
      <c r="D2" s="169" t="s">
        <v>4</v>
      </c>
      <c r="E2" s="170" t="s">
        <v>5</v>
      </c>
      <c r="F2" s="170"/>
      <c r="G2" s="170"/>
      <c r="H2" s="134" t="s">
        <v>6</v>
      </c>
      <c r="I2" s="134"/>
      <c r="J2" s="134"/>
      <c r="K2" s="134"/>
      <c r="L2" s="134"/>
      <c r="M2" s="134" t="s">
        <v>7</v>
      </c>
      <c r="N2" s="134"/>
      <c r="O2" s="134"/>
      <c r="P2" s="134"/>
      <c r="Q2" s="174" t="s">
        <v>8</v>
      </c>
      <c r="R2" s="175"/>
      <c r="S2" s="175"/>
      <c r="T2" s="175"/>
      <c r="U2" s="176"/>
      <c r="V2" s="174" t="s">
        <v>9</v>
      </c>
      <c r="W2" s="175"/>
      <c r="X2" s="175"/>
      <c r="Y2" s="175"/>
      <c r="Z2" s="175"/>
      <c r="AA2" s="150" t="s">
        <v>10</v>
      </c>
      <c r="AB2" s="152"/>
      <c r="AC2" s="150" t="s">
        <v>11</v>
      </c>
      <c r="AD2" s="151"/>
      <c r="AE2" s="151"/>
      <c r="AF2" s="151"/>
      <c r="AG2" s="152"/>
      <c r="AH2" s="143" t="s">
        <v>12</v>
      </c>
      <c r="AI2" s="143"/>
      <c r="AJ2" s="144"/>
      <c r="AK2" s="170"/>
      <c r="AL2" s="170"/>
      <c r="AM2" s="5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</row>
    <row r="3" spans="1:85" s="14" customFormat="1" ht="12" customHeight="1" thickBot="1" x14ac:dyDescent="0.25">
      <c r="A3" s="138"/>
      <c r="B3" s="159"/>
      <c r="C3" s="140"/>
      <c r="D3" s="162"/>
      <c r="E3" s="9" t="s">
        <v>13</v>
      </c>
      <c r="F3" s="10" t="s">
        <v>14</v>
      </c>
      <c r="G3" s="26" t="s">
        <v>15</v>
      </c>
      <c r="H3" s="54" t="s">
        <v>13</v>
      </c>
      <c r="I3" s="55" t="s">
        <v>14</v>
      </c>
      <c r="J3" s="55" t="s">
        <v>14</v>
      </c>
      <c r="K3" s="55" t="s">
        <v>14</v>
      </c>
      <c r="L3" s="56" t="s">
        <v>15</v>
      </c>
      <c r="M3" s="54" t="s">
        <v>13</v>
      </c>
      <c r="N3" s="55" t="s">
        <v>14</v>
      </c>
      <c r="O3" s="55" t="s">
        <v>14</v>
      </c>
      <c r="P3" s="56" t="s">
        <v>15</v>
      </c>
      <c r="Q3" s="57" t="s">
        <v>13</v>
      </c>
      <c r="R3" s="55" t="s">
        <v>14</v>
      </c>
      <c r="S3" s="55" t="s">
        <v>14</v>
      </c>
      <c r="T3" s="55" t="s">
        <v>14</v>
      </c>
      <c r="U3" s="58" t="s">
        <v>15</v>
      </c>
      <c r="V3" s="54" t="s">
        <v>13</v>
      </c>
      <c r="W3" s="59" t="s">
        <v>14</v>
      </c>
      <c r="X3" s="60" t="s">
        <v>14</v>
      </c>
      <c r="Y3" s="60" t="s">
        <v>14</v>
      </c>
      <c r="Z3" s="56" t="s">
        <v>15</v>
      </c>
      <c r="AA3" s="76" t="s">
        <v>13</v>
      </c>
      <c r="AB3" s="89" t="s">
        <v>15</v>
      </c>
      <c r="AC3" s="87" t="s">
        <v>13</v>
      </c>
      <c r="AD3" s="92" t="s">
        <v>14</v>
      </c>
      <c r="AE3" s="81" t="s">
        <v>14</v>
      </c>
      <c r="AF3" s="81" t="s">
        <v>14</v>
      </c>
      <c r="AG3" s="88" t="s">
        <v>15</v>
      </c>
      <c r="AH3" s="57" t="s">
        <v>13</v>
      </c>
      <c r="AI3" s="55" t="s">
        <v>14</v>
      </c>
      <c r="AJ3" s="61" t="s">
        <v>15</v>
      </c>
      <c r="AK3" s="8" t="s">
        <v>14</v>
      </c>
      <c r="AL3" s="13" t="s">
        <v>15</v>
      </c>
    </row>
    <row r="4" spans="1:85" s="18" customFormat="1" ht="15" x14ac:dyDescent="0.2">
      <c r="A4" s="34">
        <v>1</v>
      </c>
      <c r="B4" s="40" t="s">
        <v>169</v>
      </c>
      <c r="C4" s="41">
        <v>38042</v>
      </c>
      <c r="D4" s="34">
        <f t="shared" ref="D4:D14" si="0">SUM(L4+P4+U4+Z4+AB4+AG4+AJ4)</f>
        <v>89.5</v>
      </c>
      <c r="E4" s="35"/>
      <c r="F4" s="36"/>
      <c r="G4" s="37"/>
      <c r="H4" s="35">
        <v>5</v>
      </c>
      <c r="I4" s="36">
        <v>11</v>
      </c>
      <c r="J4" s="36">
        <v>5</v>
      </c>
      <c r="K4" s="36"/>
      <c r="L4" s="37">
        <f t="shared" ref="L4:L20" si="1">SUM(H4:K4)</f>
        <v>21</v>
      </c>
      <c r="M4" s="35">
        <v>5</v>
      </c>
      <c r="N4" s="36">
        <v>9</v>
      </c>
      <c r="O4" s="36">
        <v>11</v>
      </c>
      <c r="P4" s="37">
        <f t="shared" ref="P4:P20" si="2">SUM(M4:O4)</f>
        <v>25</v>
      </c>
      <c r="Q4" s="35">
        <v>5</v>
      </c>
      <c r="R4" s="36"/>
      <c r="S4" s="36">
        <v>5.5</v>
      </c>
      <c r="T4" s="36"/>
      <c r="U4" s="37">
        <f t="shared" ref="U4:U20" si="3">SUM(Q4:S4)</f>
        <v>10.5</v>
      </c>
      <c r="V4" s="48">
        <v>5</v>
      </c>
      <c r="W4" s="33"/>
      <c r="X4" s="33">
        <v>4</v>
      </c>
      <c r="Y4" s="33"/>
      <c r="Z4" s="37">
        <f t="shared" ref="Z4:Z20" si="4">SUM(V4:Y4)</f>
        <v>9</v>
      </c>
      <c r="AA4" s="35">
        <v>5</v>
      </c>
      <c r="AB4" s="37">
        <f t="shared" ref="AB4:AB20" si="5">SUM(AA4:AA4)</f>
        <v>5</v>
      </c>
      <c r="AC4" s="35">
        <v>5</v>
      </c>
      <c r="AD4" s="64">
        <v>6</v>
      </c>
      <c r="AE4" s="36">
        <v>8</v>
      </c>
      <c r="AF4" s="36"/>
      <c r="AG4" s="37">
        <f t="shared" ref="AG4:AG20" si="6">SUM(AC4,AD4,AE4)</f>
        <v>19</v>
      </c>
      <c r="AH4" s="35"/>
      <c r="AI4" s="36"/>
      <c r="AJ4" s="37">
        <f t="shared" ref="AJ4:AJ20" si="7">SUM(AH4:AI4)</f>
        <v>0</v>
      </c>
      <c r="AK4" s="16"/>
      <c r="AL4" s="17"/>
    </row>
    <row r="5" spans="1:85" s="18" customFormat="1" ht="15" x14ac:dyDescent="0.2">
      <c r="A5" s="34">
        <v>2</v>
      </c>
      <c r="B5" s="40" t="s">
        <v>170</v>
      </c>
      <c r="C5" s="41">
        <v>38038</v>
      </c>
      <c r="D5" s="34">
        <f t="shared" si="0"/>
        <v>86</v>
      </c>
      <c r="E5" s="35"/>
      <c r="F5" s="36"/>
      <c r="G5" s="37"/>
      <c r="H5" s="35">
        <v>5</v>
      </c>
      <c r="I5" s="36">
        <v>6</v>
      </c>
      <c r="J5" s="36">
        <v>3</v>
      </c>
      <c r="K5" s="36"/>
      <c r="L5" s="37">
        <f t="shared" si="1"/>
        <v>14</v>
      </c>
      <c r="M5" s="35">
        <v>5</v>
      </c>
      <c r="N5" s="36">
        <v>11</v>
      </c>
      <c r="O5" s="36"/>
      <c r="P5" s="37">
        <f t="shared" si="2"/>
        <v>16</v>
      </c>
      <c r="Q5" s="35">
        <v>5</v>
      </c>
      <c r="R5" s="36">
        <v>4</v>
      </c>
      <c r="S5" s="36">
        <v>8</v>
      </c>
      <c r="T5" s="36"/>
      <c r="U5" s="37">
        <f t="shared" si="3"/>
        <v>17</v>
      </c>
      <c r="V5" s="48">
        <v>5</v>
      </c>
      <c r="W5" s="33"/>
      <c r="X5" s="33">
        <v>6</v>
      </c>
      <c r="Y5" s="33"/>
      <c r="Z5" s="37">
        <f t="shared" si="4"/>
        <v>11</v>
      </c>
      <c r="AA5" s="35">
        <v>5</v>
      </c>
      <c r="AB5" s="37">
        <f t="shared" si="5"/>
        <v>5</v>
      </c>
      <c r="AC5" s="35">
        <v>5</v>
      </c>
      <c r="AD5" s="64">
        <v>9</v>
      </c>
      <c r="AE5" s="36">
        <v>9</v>
      </c>
      <c r="AF5" s="36"/>
      <c r="AG5" s="37">
        <f t="shared" si="6"/>
        <v>23</v>
      </c>
      <c r="AH5" s="35"/>
      <c r="AI5" s="36"/>
      <c r="AJ5" s="37">
        <f t="shared" si="7"/>
        <v>0</v>
      </c>
      <c r="AK5" s="53"/>
      <c r="AL5" s="20"/>
    </row>
    <row r="6" spans="1:85" s="18" customFormat="1" ht="15" x14ac:dyDescent="0.2">
      <c r="A6" s="34">
        <v>3</v>
      </c>
      <c r="B6" s="40" t="s">
        <v>171</v>
      </c>
      <c r="C6" s="41">
        <v>38715</v>
      </c>
      <c r="D6" s="34">
        <f t="shared" si="0"/>
        <v>84</v>
      </c>
      <c r="E6" s="35"/>
      <c r="F6" s="36"/>
      <c r="G6" s="37"/>
      <c r="H6" s="35">
        <v>5</v>
      </c>
      <c r="I6" s="36">
        <v>7</v>
      </c>
      <c r="J6" s="36">
        <v>6</v>
      </c>
      <c r="K6" s="36"/>
      <c r="L6" s="37">
        <f t="shared" si="1"/>
        <v>18</v>
      </c>
      <c r="M6" s="35">
        <v>5</v>
      </c>
      <c r="N6" s="36"/>
      <c r="O6" s="36">
        <v>5</v>
      </c>
      <c r="P6" s="37">
        <f t="shared" si="2"/>
        <v>10</v>
      </c>
      <c r="Q6" s="35">
        <v>5</v>
      </c>
      <c r="R6" s="36">
        <v>9</v>
      </c>
      <c r="S6" s="36">
        <v>7</v>
      </c>
      <c r="T6" s="36"/>
      <c r="U6" s="37">
        <f t="shared" si="3"/>
        <v>21</v>
      </c>
      <c r="V6" s="48">
        <v>5</v>
      </c>
      <c r="W6" s="33"/>
      <c r="X6" s="33">
        <v>8</v>
      </c>
      <c r="Y6" s="33"/>
      <c r="Z6" s="37">
        <f t="shared" si="4"/>
        <v>13</v>
      </c>
      <c r="AA6" s="35">
        <v>5</v>
      </c>
      <c r="AB6" s="37">
        <f t="shared" si="5"/>
        <v>5</v>
      </c>
      <c r="AC6" s="35">
        <v>5</v>
      </c>
      <c r="AD6" s="64">
        <v>7</v>
      </c>
      <c r="AE6" s="36">
        <v>5</v>
      </c>
      <c r="AF6" s="36"/>
      <c r="AG6" s="37">
        <f t="shared" si="6"/>
        <v>17</v>
      </c>
      <c r="AH6" s="35"/>
      <c r="AI6" s="36"/>
      <c r="AJ6" s="37">
        <f t="shared" si="7"/>
        <v>0</v>
      </c>
      <c r="AK6" s="53"/>
      <c r="AL6" s="20"/>
    </row>
    <row r="7" spans="1:85" s="18" customFormat="1" ht="15" x14ac:dyDescent="0.2">
      <c r="A7" s="34">
        <v>4</v>
      </c>
      <c r="B7" s="40" t="s">
        <v>172</v>
      </c>
      <c r="C7" s="41">
        <v>38221</v>
      </c>
      <c r="D7" s="34">
        <f t="shared" si="0"/>
        <v>83.5</v>
      </c>
      <c r="E7" s="35"/>
      <c r="F7" s="36"/>
      <c r="G7" s="37"/>
      <c r="H7" s="35">
        <v>5</v>
      </c>
      <c r="I7" s="36">
        <v>4</v>
      </c>
      <c r="J7" s="36">
        <v>7</v>
      </c>
      <c r="K7" s="36"/>
      <c r="L7" s="37">
        <f t="shared" si="1"/>
        <v>16</v>
      </c>
      <c r="M7" s="35">
        <v>5</v>
      </c>
      <c r="N7" s="36">
        <v>5</v>
      </c>
      <c r="O7" s="36">
        <v>3</v>
      </c>
      <c r="P7" s="37">
        <f t="shared" si="2"/>
        <v>13</v>
      </c>
      <c r="Q7" s="35">
        <v>5</v>
      </c>
      <c r="R7" s="36">
        <v>5.5</v>
      </c>
      <c r="S7" s="36">
        <v>4</v>
      </c>
      <c r="T7" s="36"/>
      <c r="U7" s="37">
        <f t="shared" si="3"/>
        <v>14.5</v>
      </c>
      <c r="V7" s="48">
        <v>5</v>
      </c>
      <c r="W7" s="33"/>
      <c r="X7" s="33">
        <v>3</v>
      </c>
      <c r="Y7" s="33"/>
      <c r="Z7" s="37">
        <f t="shared" si="4"/>
        <v>8</v>
      </c>
      <c r="AA7" s="35">
        <v>5</v>
      </c>
      <c r="AB7" s="37">
        <f t="shared" si="5"/>
        <v>5</v>
      </c>
      <c r="AC7" s="35">
        <v>5</v>
      </c>
      <c r="AD7" s="64">
        <v>11</v>
      </c>
      <c r="AE7" s="36">
        <v>11</v>
      </c>
      <c r="AF7" s="36"/>
      <c r="AG7" s="37">
        <f t="shared" si="6"/>
        <v>27</v>
      </c>
      <c r="AH7" s="35"/>
      <c r="AI7" s="36"/>
      <c r="AJ7" s="37">
        <f t="shared" si="7"/>
        <v>0</v>
      </c>
      <c r="AK7" s="53"/>
      <c r="AL7" s="20"/>
    </row>
    <row r="8" spans="1:85" s="18" customFormat="1" ht="15" x14ac:dyDescent="0.2">
      <c r="A8" s="34">
        <v>5</v>
      </c>
      <c r="B8" s="40" t="s">
        <v>173</v>
      </c>
      <c r="C8" s="41">
        <v>38441</v>
      </c>
      <c r="D8" s="34">
        <f t="shared" si="0"/>
        <v>57</v>
      </c>
      <c r="E8" s="35"/>
      <c r="F8" s="36"/>
      <c r="G8" s="37"/>
      <c r="H8" s="35">
        <v>5</v>
      </c>
      <c r="I8" s="36">
        <v>9</v>
      </c>
      <c r="J8" s="36">
        <v>2</v>
      </c>
      <c r="K8" s="36"/>
      <c r="L8" s="37">
        <f t="shared" si="1"/>
        <v>16</v>
      </c>
      <c r="M8" s="35">
        <v>5</v>
      </c>
      <c r="N8" s="36"/>
      <c r="O8" s="36">
        <v>11</v>
      </c>
      <c r="P8" s="37">
        <f t="shared" si="2"/>
        <v>16</v>
      </c>
      <c r="Q8" s="35">
        <v>5</v>
      </c>
      <c r="R8" s="36">
        <v>8</v>
      </c>
      <c r="S8" s="36"/>
      <c r="T8" s="36"/>
      <c r="U8" s="37">
        <f t="shared" si="3"/>
        <v>13</v>
      </c>
      <c r="V8" s="48"/>
      <c r="W8" s="33"/>
      <c r="X8" s="33"/>
      <c r="Y8" s="33"/>
      <c r="Z8" s="37">
        <f t="shared" si="4"/>
        <v>0</v>
      </c>
      <c r="AA8" s="35"/>
      <c r="AB8" s="37">
        <f t="shared" si="5"/>
        <v>0</v>
      </c>
      <c r="AC8" s="35">
        <v>5</v>
      </c>
      <c r="AD8" s="64">
        <v>1</v>
      </c>
      <c r="AE8" s="36">
        <v>6</v>
      </c>
      <c r="AF8" s="36"/>
      <c r="AG8" s="37">
        <f t="shared" si="6"/>
        <v>12</v>
      </c>
      <c r="AH8" s="35"/>
      <c r="AI8" s="36"/>
      <c r="AJ8" s="37">
        <f t="shared" si="7"/>
        <v>0</v>
      </c>
      <c r="AK8" s="53"/>
      <c r="AL8" s="20"/>
    </row>
    <row r="9" spans="1:85" s="18" customFormat="1" ht="15" x14ac:dyDescent="0.2">
      <c r="A9" s="34">
        <v>6</v>
      </c>
      <c r="B9" s="40" t="s">
        <v>174</v>
      </c>
      <c r="C9" s="41">
        <v>38671</v>
      </c>
      <c r="D9" s="34">
        <f t="shared" si="0"/>
        <v>55</v>
      </c>
      <c r="E9" s="35"/>
      <c r="F9" s="36"/>
      <c r="G9" s="37"/>
      <c r="H9" s="35">
        <v>5</v>
      </c>
      <c r="I9" s="36">
        <v>2</v>
      </c>
      <c r="J9" s="36">
        <v>11</v>
      </c>
      <c r="K9" s="36"/>
      <c r="L9" s="37">
        <f t="shared" si="1"/>
        <v>18</v>
      </c>
      <c r="M9" s="35">
        <v>5</v>
      </c>
      <c r="N9" s="36">
        <v>1</v>
      </c>
      <c r="O9" s="36"/>
      <c r="P9" s="37">
        <f t="shared" si="2"/>
        <v>6</v>
      </c>
      <c r="Q9" s="35">
        <v>5</v>
      </c>
      <c r="R9" s="36"/>
      <c r="S9" s="36">
        <v>2</v>
      </c>
      <c r="T9" s="36"/>
      <c r="U9" s="37">
        <f t="shared" si="3"/>
        <v>7</v>
      </c>
      <c r="V9" s="48">
        <v>5</v>
      </c>
      <c r="W9" s="33"/>
      <c r="X9" s="33">
        <v>5</v>
      </c>
      <c r="Y9" s="33"/>
      <c r="Z9" s="37">
        <f t="shared" si="4"/>
        <v>10</v>
      </c>
      <c r="AA9" s="35">
        <v>5</v>
      </c>
      <c r="AB9" s="37">
        <f t="shared" si="5"/>
        <v>5</v>
      </c>
      <c r="AC9" s="35">
        <v>5</v>
      </c>
      <c r="AD9" s="64">
        <v>2</v>
      </c>
      <c r="AE9" s="36">
        <v>2</v>
      </c>
      <c r="AF9" s="36"/>
      <c r="AG9" s="37">
        <f t="shared" si="6"/>
        <v>9</v>
      </c>
      <c r="AH9" s="35"/>
      <c r="AI9" s="36"/>
      <c r="AJ9" s="37">
        <f t="shared" si="7"/>
        <v>0</v>
      </c>
      <c r="AK9" s="53"/>
      <c r="AL9" s="20"/>
    </row>
    <row r="10" spans="1:85" s="18" customFormat="1" ht="15" x14ac:dyDescent="0.2">
      <c r="A10" s="34">
        <v>7</v>
      </c>
      <c r="B10" s="40" t="s">
        <v>175</v>
      </c>
      <c r="C10" s="41">
        <v>38419</v>
      </c>
      <c r="D10" s="34">
        <f t="shared" si="0"/>
        <v>54</v>
      </c>
      <c r="E10" s="35"/>
      <c r="F10" s="36"/>
      <c r="G10" s="37"/>
      <c r="H10" s="35">
        <v>5</v>
      </c>
      <c r="I10" s="36">
        <v>8</v>
      </c>
      <c r="J10" s="36">
        <v>8</v>
      </c>
      <c r="K10" s="36"/>
      <c r="L10" s="37">
        <f t="shared" si="1"/>
        <v>21</v>
      </c>
      <c r="M10" s="35">
        <v>5</v>
      </c>
      <c r="N10" s="36">
        <v>7</v>
      </c>
      <c r="O10" s="36">
        <v>7.5</v>
      </c>
      <c r="P10" s="37">
        <f t="shared" si="2"/>
        <v>19.5</v>
      </c>
      <c r="Q10" s="35">
        <v>5</v>
      </c>
      <c r="R10" s="36">
        <v>1.5</v>
      </c>
      <c r="S10" s="36">
        <v>2</v>
      </c>
      <c r="T10" s="36"/>
      <c r="U10" s="37">
        <f t="shared" si="3"/>
        <v>8.5</v>
      </c>
      <c r="V10" s="48"/>
      <c r="W10" s="33"/>
      <c r="X10" s="33"/>
      <c r="Y10" s="33"/>
      <c r="Z10" s="37">
        <f t="shared" si="4"/>
        <v>0</v>
      </c>
      <c r="AA10" s="35">
        <v>5</v>
      </c>
      <c r="AB10" s="37">
        <f t="shared" si="5"/>
        <v>5</v>
      </c>
      <c r="AC10" s="35"/>
      <c r="AD10" s="64"/>
      <c r="AE10" s="36"/>
      <c r="AF10" s="36"/>
      <c r="AG10" s="37">
        <f t="shared" si="6"/>
        <v>0</v>
      </c>
      <c r="AH10" s="35"/>
      <c r="AI10" s="36"/>
      <c r="AJ10" s="37">
        <f t="shared" si="7"/>
        <v>0</v>
      </c>
      <c r="AK10" s="53"/>
      <c r="AL10" s="20"/>
    </row>
    <row r="11" spans="1:85" s="18" customFormat="1" ht="15" x14ac:dyDescent="0.2">
      <c r="A11" s="34">
        <v>8</v>
      </c>
      <c r="B11" s="40" t="s">
        <v>176</v>
      </c>
      <c r="C11" s="41">
        <v>38545</v>
      </c>
      <c r="D11" s="34">
        <f t="shared" si="0"/>
        <v>53.5</v>
      </c>
      <c r="E11" s="35"/>
      <c r="F11" s="36"/>
      <c r="G11" s="37"/>
      <c r="H11" s="35"/>
      <c r="I11" s="36"/>
      <c r="J11" s="36"/>
      <c r="K11" s="36"/>
      <c r="L11" s="37">
        <f t="shared" si="1"/>
        <v>0</v>
      </c>
      <c r="M11" s="35">
        <v>5</v>
      </c>
      <c r="N11" s="36">
        <v>2</v>
      </c>
      <c r="O11" s="36">
        <v>6</v>
      </c>
      <c r="P11" s="37">
        <f t="shared" si="2"/>
        <v>13</v>
      </c>
      <c r="Q11" s="35">
        <v>5</v>
      </c>
      <c r="R11" s="36">
        <v>5.5</v>
      </c>
      <c r="S11" s="36">
        <v>9</v>
      </c>
      <c r="T11" s="36"/>
      <c r="U11" s="37">
        <f t="shared" si="3"/>
        <v>19.5</v>
      </c>
      <c r="V11" s="48">
        <v>5</v>
      </c>
      <c r="W11" s="33"/>
      <c r="X11" s="33">
        <v>11</v>
      </c>
      <c r="Y11" s="33"/>
      <c r="Z11" s="37">
        <f t="shared" si="4"/>
        <v>16</v>
      </c>
      <c r="AA11" s="35">
        <v>5</v>
      </c>
      <c r="AB11" s="37">
        <f t="shared" si="5"/>
        <v>5</v>
      </c>
      <c r="AC11" s="35"/>
      <c r="AD11" s="64"/>
      <c r="AE11" s="36"/>
      <c r="AF11" s="36"/>
      <c r="AG11" s="37">
        <f t="shared" si="6"/>
        <v>0</v>
      </c>
      <c r="AH11" s="35"/>
      <c r="AI11" s="36"/>
      <c r="AJ11" s="37">
        <f t="shared" si="7"/>
        <v>0</v>
      </c>
      <c r="AK11" s="53"/>
      <c r="AL11" s="20"/>
    </row>
    <row r="12" spans="1:85" s="18" customFormat="1" ht="15" x14ac:dyDescent="0.2">
      <c r="A12" s="34">
        <v>9</v>
      </c>
      <c r="B12" s="40" t="s">
        <v>177</v>
      </c>
      <c r="C12" s="41">
        <v>38616</v>
      </c>
      <c r="D12" s="34">
        <f t="shared" si="0"/>
        <v>43.5</v>
      </c>
      <c r="E12" s="35"/>
      <c r="F12" s="36"/>
      <c r="G12" s="37"/>
      <c r="H12" s="35"/>
      <c r="I12" s="36"/>
      <c r="J12" s="36"/>
      <c r="K12" s="36"/>
      <c r="L12" s="37">
        <f t="shared" si="1"/>
        <v>0</v>
      </c>
      <c r="M12" s="35">
        <v>5</v>
      </c>
      <c r="N12" s="36">
        <v>3</v>
      </c>
      <c r="O12" s="36">
        <v>7.5</v>
      </c>
      <c r="P12" s="37">
        <f t="shared" si="2"/>
        <v>15.5</v>
      </c>
      <c r="Q12" s="35">
        <v>5</v>
      </c>
      <c r="R12" s="36">
        <v>7</v>
      </c>
      <c r="S12" s="36">
        <v>2</v>
      </c>
      <c r="T12" s="36"/>
      <c r="U12" s="37">
        <f t="shared" si="3"/>
        <v>14</v>
      </c>
      <c r="V12" s="48">
        <v>5</v>
      </c>
      <c r="W12" s="33"/>
      <c r="X12" s="33">
        <v>9</v>
      </c>
      <c r="Y12" s="33"/>
      <c r="Z12" s="37">
        <f t="shared" si="4"/>
        <v>14</v>
      </c>
      <c r="AA12" s="35"/>
      <c r="AB12" s="37">
        <f t="shared" si="5"/>
        <v>0</v>
      </c>
      <c r="AC12" s="35"/>
      <c r="AD12" s="64"/>
      <c r="AE12" s="36"/>
      <c r="AF12" s="36"/>
      <c r="AG12" s="37">
        <f t="shared" si="6"/>
        <v>0</v>
      </c>
      <c r="AH12" s="35"/>
      <c r="AI12" s="36"/>
      <c r="AJ12" s="37">
        <f t="shared" si="7"/>
        <v>0</v>
      </c>
      <c r="AK12" s="53"/>
      <c r="AL12" s="20"/>
    </row>
    <row r="13" spans="1:85" s="18" customFormat="1" ht="15" x14ac:dyDescent="0.2">
      <c r="A13" s="34">
        <v>10</v>
      </c>
      <c r="B13" s="40" t="s">
        <v>178</v>
      </c>
      <c r="C13" s="41">
        <v>38694</v>
      </c>
      <c r="D13" s="34">
        <f t="shared" si="0"/>
        <v>42.5</v>
      </c>
      <c r="E13" s="35"/>
      <c r="F13" s="36"/>
      <c r="G13" s="37"/>
      <c r="H13" s="35">
        <v>5</v>
      </c>
      <c r="I13" s="36">
        <v>1</v>
      </c>
      <c r="J13" s="36">
        <v>9</v>
      </c>
      <c r="K13" s="36"/>
      <c r="L13" s="37">
        <f t="shared" si="1"/>
        <v>15</v>
      </c>
      <c r="M13" s="35">
        <v>5</v>
      </c>
      <c r="N13" s="36"/>
      <c r="O13" s="36"/>
      <c r="P13" s="37">
        <f t="shared" si="2"/>
        <v>5</v>
      </c>
      <c r="Q13" s="35">
        <v>5</v>
      </c>
      <c r="R13" s="36"/>
      <c r="S13" s="36">
        <v>5.5</v>
      </c>
      <c r="T13" s="36"/>
      <c r="U13" s="37">
        <f t="shared" si="3"/>
        <v>10.5</v>
      </c>
      <c r="V13" s="48">
        <v>5</v>
      </c>
      <c r="W13" s="33"/>
      <c r="X13" s="33">
        <v>7</v>
      </c>
      <c r="Y13" s="33"/>
      <c r="Z13" s="37">
        <f t="shared" si="4"/>
        <v>12</v>
      </c>
      <c r="AA13" s="35"/>
      <c r="AB13" s="37">
        <f t="shared" si="5"/>
        <v>0</v>
      </c>
      <c r="AC13" s="35"/>
      <c r="AD13" s="64"/>
      <c r="AE13" s="36"/>
      <c r="AF13" s="36"/>
      <c r="AG13" s="37">
        <f t="shared" si="6"/>
        <v>0</v>
      </c>
      <c r="AH13" s="35"/>
      <c r="AI13" s="36"/>
      <c r="AJ13" s="37">
        <f t="shared" si="7"/>
        <v>0</v>
      </c>
      <c r="AK13" s="53"/>
      <c r="AL13" s="20"/>
    </row>
    <row r="14" spans="1:85" s="18" customFormat="1" ht="15" x14ac:dyDescent="0.2">
      <c r="A14" s="34">
        <v>11</v>
      </c>
      <c r="B14" s="40" t="s">
        <v>179</v>
      </c>
      <c r="C14" s="41">
        <v>38407</v>
      </c>
      <c r="D14" s="34">
        <f t="shared" si="0"/>
        <v>41</v>
      </c>
      <c r="E14" s="35"/>
      <c r="F14" s="36"/>
      <c r="G14" s="37"/>
      <c r="H14" s="35"/>
      <c r="I14" s="36"/>
      <c r="J14" s="36"/>
      <c r="K14" s="36"/>
      <c r="L14" s="37">
        <f t="shared" si="1"/>
        <v>0</v>
      </c>
      <c r="M14" s="35">
        <v>5</v>
      </c>
      <c r="N14" s="36">
        <v>5</v>
      </c>
      <c r="O14" s="36">
        <v>4</v>
      </c>
      <c r="P14" s="37">
        <f t="shared" si="2"/>
        <v>14</v>
      </c>
      <c r="Q14" s="35">
        <v>5</v>
      </c>
      <c r="R14" s="36">
        <v>11</v>
      </c>
      <c r="S14" s="36">
        <v>11</v>
      </c>
      <c r="T14" s="36"/>
      <c r="U14" s="37">
        <f t="shared" si="3"/>
        <v>27</v>
      </c>
      <c r="V14" s="48"/>
      <c r="W14" s="33"/>
      <c r="X14" s="33"/>
      <c r="Y14" s="33"/>
      <c r="Z14" s="37">
        <f t="shared" si="4"/>
        <v>0</v>
      </c>
      <c r="AA14" s="35"/>
      <c r="AB14" s="37">
        <f t="shared" si="5"/>
        <v>0</v>
      </c>
      <c r="AC14" s="35"/>
      <c r="AD14" s="64"/>
      <c r="AE14" s="36"/>
      <c r="AF14" s="36"/>
      <c r="AG14" s="37">
        <f t="shared" si="6"/>
        <v>0</v>
      </c>
      <c r="AH14" s="35"/>
      <c r="AI14" s="36"/>
      <c r="AJ14" s="37">
        <f t="shared" si="7"/>
        <v>0</v>
      </c>
      <c r="AK14" s="53"/>
      <c r="AL14" s="20"/>
    </row>
    <row r="15" spans="1:85" s="18" customFormat="1" ht="15" x14ac:dyDescent="0.2">
      <c r="A15" s="34">
        <v>12</v>
      </c>
      <c r="B15" s="40" t="s">
        <v>180</v>
      </c>
      <c r="C15" s="41">
        <v>38480</v>
      </c>
      <c r="D15" s="34">
        <f>SUM(L15,P15,U15,Z15,AB15,AG15,AJ15)</f>
        <v>37</v>
      </c>
      <c r="E15" s="35"/>
      <c r="F15" s="36"/>
      <c r="G15" s="37"/>
      <c r="H15" s="35">
        <v>5</v>
      </c>
      <c r="I15" s="36">
        <v>5</v>
      </c>
      <c r="J15" s="36">
        <v>1</v>
      </c>
      <c r="K15" s="36"/>
      <c r="L15" s="37">
        <f t="shared" si="1"/>
        <v>11</v>
      </c>
      <c r="M15" s="35">
        <v>5</v>
      </c>
      <c r="N15" s="36">
        <v>5</v>
      </c>
      <c r="O15" s="36">
        <v>2</v>
      </c>
      <c r="P15" s="37">
        <f t="shared" si="2"/>
        <v>12</v>
      </c>
      <c r="Q15" s="35"/>
      <c r="R15" s="36"/>
      <c r="S15" s="36"/>
      <c r="T15" s="36"/>
      <c r="U15" s="37">
        <f t="shared" si="3"/>
        <v>0</v>
      </c>
      <c r="V15" s="48"/>
      <c r="W15" s="33"/>
      <c r="X15" s="33"/>
      <c r="Y15" s="33"/>
      <c r="Z15" s="37">
        <f t="shared" si="4"/>
        <v>0</v>
      </c>
      <c r="AA15" s="35"/>
      <c r="AB15" s="37">
        <f t="shared" si="5"/>
        <v>0</v>
      </c>
      <c r="AC15" s="35">
        <v>5</v>
      </c>
      <c r="AD15" s="64">
        <v>5</v>
      </c>
      <c r="AE15" s="36">
        <v>4</v>
      </c>
      <c r="AF15" s="36"/>
      <c r="AG15" s="37">
        <f t="shared" si="6"/>
        <v>14</v>
      </c>
      <c r="AH15" s="35"/>
      <c r="AI15" s="36"/>
      <c r="AJ15" s="37">
        <f t="shared" si="7"/>
        <v>0</v>
      </c>
      <c r="AK15" s="53"/>
      <c r="AL15" s="20"/>
    </row>
    <row r="16" spans="1:85" s="18" customFormat="1" ht="15" x14ac:dyDescent="0.2">
      <c r="A16" s="34">
        <v>13</v>
      </c>
      <c r="B16" s="40" t="s">
        <v>181</v>
      </c>
      <c r="C16" s="41">
        <v>38598</v>
      </c>
      <c r="D16" s="34">
        <f>SUM(L16+P16+U16+Z16+AB16+AG16+AJ16)</f>
        <v>36.5</v>
      </c>
      <c r="E16" s="35"/>
      <c r="F16" s="36"/>
      <c r="G16" s="37"/>
      <c r="H16" s="35"/>
      <c r="I16" s="36"/>
      <c r="J16" s="36"/>
      <c r="K16" s="36"/>
      <c r="L16" s="37">
        <f t="shared" si="1"/>
        <v>0</v>
      </c>
      <c r="M16" s="35">
        <v>5</v>
      </c>
      <c r="N16" s="36">
        <v>8</v>
      </c>
      <c r="O16" s="36">
        <v>1</v>
      </c>
      <c r="P16" s="37">
        <f t="shared" si="2"/>
        <v>14</v>
      </c>
      <c r="Q16" s="35">
        <v>5</v>
      </c>
      <c r="R16" s="36">
        <v>1.5</v>
      </c>
      <c r="S16" s="36"/>
      <c r="T16" s="36"/>
      <c r="U16" s="37">
        <f t="shared" si="3"/>
        <v>6.5</v>
      </c>
      <c r="V16" s="48"/>
      <c r="W16" s="33"/>
      <c r="X16" s="33"/>
      <c r="Y16" s="33"/>
      <c r="Z16" s="37">
        <f t="shared" si="4"/>
        <v>0</v>
      </c>
      <c r="AA16" s="35"/>
      <c r="AB16" s="37">
        <f t="shared" si="5"/>
        <v>0</v>
      </c>
      <c r="AC16" s="35">
        <v>5</v>
      </c>
      <c r="AD16" s="64">
        <v>8</v>
      </c>
      <c r="AE16" s="36">
        <v>3</v>
      </c>
      <c r="AF16" s="36"/>
      <c r="AG16" s="37">
        <f t="shared" si="6"/>
        <v>16</v>
      </c>
      <c r="AH16" s="35"/>
      <c r="AI16" s="36"/>
      <c r="AJ16" s="37">
        <f t="shared" si="7"/>
        <v>0</v>
      </c>
      <c r="AK16" s="53"/>
      <c r="AL16" s="20"/>
    </row>
    <row r="17" spans="1:38" s="18" customFormat="1" ht="15" x14ac:dyDescent="0.2">
      <c r="A17" s="34">
        <v>14</v>
      </c>
      <c r="B17" s="40" t="s">
        <v>182</v>
      </c>
      <c r="C17" s="41">
        <v>38702</v>
      </c>
      <c r="D17" s="34">
        <f>SUM(L17+P17+U17+Z17+AB17+AG17+AJ17)</f>
        <v>28</v>
      </c>
      <c r="E17" s="35"/>
      <c r="F17" s="36"/>
      <c r="G17" s="37"/>
      <c r="H17" s="35"/>
      <c r="I17" s="36"/>
      <c r="J17" s="36"/>
      <c r="K17" s="36"/>
      <c r="L17" s="37">
        <f t="shared" si="1"/>
        <v>0</v>
      </c>
      <c r="M17" s="35">
        <v>5</v>
      </c>
      <c r="N17" s="36"/>
      <c r="O17" s="36"/>
      <c r="P17" s="37">
        <f t="shared" si="2"/>
        <v>5</v>
      </c>
      <c r="Q17" s="35">
        <v>5</v>
      </c>
      <c r="R17" s="36">
        <v>3</v>
      </c>
      <c r="S17" s="36"/>
      <c r="T17" s="36"/>
      <c r="U17" s="37">
        <f t="shared" si="3"/>
        <v>8</v>
      </c>
      <c r="V17" s="48"/>
      <c r="W17" s="33"/>
      <c r="X17" s="33"/>
      <c r="Y17" s="33"/>
      <c r="Z17" s="37">
        <f t="shared" si="4"/>
        <v>0</v>
      </c>
      <c r="AA17" s="35">
        <v>5</v>
      </c>
      <c r="AB17" s="37">
        <f t="shared" si="5"/>
        <v>5</v>
      </c>
      <c r="AC17" s="35">
        <v>5</v>
      </c>
      <c r="AD17" s="64">
        <v>4</v>
      </c>
      <c r="AE17" s="36">
        <v>1</v>
      </c>
      <c r="AF17" s="36"/>
      <c r="AG17" s="37">
        <f t="shared" si="6"/>
        <v>10</v>
      </c>
      <c r="AH17" s="35"/>
      <c r="AI17" s="36"/>
      <c r="AJ17" s="37">
        <f t="shared" si="7"/>
        <v>0</v>
      </c>
      <c r="AK17" s="53"/>
      <c r="AL17" s="20"/>
    </row>
    <row r="18" spans="1:38" s="18" customFormat="1" ht="15" x14ac:dyDescent="0.2">
      <c r="A18" s="34">
        <v>15</v>
      </c>
      <c r="B18" s="40" t="s">
        <v>183</v>
      </c>
      <c r="C18" s="41">
        <v>38489</v>
      </c>
      <c r="D18" s="34">
        <f>SUM(L18+P18+U18+Z18+AB18+AG18+AJ18)</f>
        <v>22</v>
      </c>
      <c r="E18" s="35"/>
      <c r="F18" s="36"/>
      <c r="G18" s="37"/>
      <c r="H18" s="35">
        <v>5</v>
      </c>
      <c r="I18" s="36">
        <v>3</v>
      </c>
      <c r="J18" s="36">
        <v>4</v>
      </c>
      <c r="K18" s="36"/>
      <c r="L18" s="37">
        <f t="shared" si="1"/>
        <v>12</v>
      </c>
      <c r="M18" s="35">
        <v>5</v>
      </c>
      <c r="N18" s="36"/>
      <c r="O18" s="36"/>
      <c r="P18" s="37">
        <f t="shared" si="2"/>
        <v>5</v>
      </c>
      <c r="Q18" s="35"/>
      <c r="R18" s="36"/>
      <c r="S18" s="36"/>
      <c r="T18" s="36"/>
      <c r="U18" s="37">
        <f t="shared" si="3"/>
        <v>0</v>
      </c>
      <c r="V18" s="48"/>
      <c r="W18" s="33"/>
      <c r="X18" s="33"/>
      <c r="Y18" s="33"/>
      <c r="Z18" s="37">
        <f t="shared" si="4"/>
        <v>0</v>
      </c>
      <c r="AA18" s="35">
        <v>5</v>
      </c>
      <c r="AB18" s="37">
        <f t="shared" si="5"/>
        <v>5</v>
      </c>
      <c r="AC18" s="35"/>
      <c r="AD18" s="64"/>
      <c r="AE18" s="36"/>
      <c r="AF18" s="36"/>
      <c r="AG18" s="37">
        <f t="shared" si="6"/>
        <v>0</v>
      </c>
      <c r="AH18" s="35"/>
      <c r="AI18" s="36"/>
      <c r="AJ18" s="37">
        <f t="shared" si="7"/>
        <v>0</v>
      </c>
      <c r="AK18" s="53"/>
      <c r="AL18" s="20"/>
    </row>
    <row r="19" spans="1:38" s="18" customFormat="1" ht="15" x14ac:dyDescent="0.2">
      <c r="A19" s="34">
        <v>16</v>
      </c>
      <c r="B19" s="51" t="s">
        <v>184</v>
      </c>
      <c r="C19" s="52"/>
      <c r="D19" s="62">
        <f>SUM(L19+P19+U19+Z19+AB19+AG19+AJ19)</f>
        <v>7</v>
      </c>
      <c r="E19" s="35"/>
      <c r="F19" s="36"/>
      <c r="G19" s="37"/>
      <c r="H19" s="35"/>
      <c r="I19" s="36"/>
      <c r="J19" s="36"/>
      <c r="K19" s="36"/>
      <c r="L19" s="37">
        <f t="shared" si="1"/>
        <v>0</v>
      </c>
      <c r="M19" s="35"/>
      <c r="N19" s="36"/>
      <c r="O19" s="36"/>
      <c r="P19" s="37">
        <f t="shared" si="2"/>
        <v>0</v>
      </c>
      <c r="Q19" s="35"/>
      <c r="R19" s="36"/>
      <c r="S19" s="36"/>
      <c r="T19" s="36"/>
      <c r="U19" s="37">
        <f t="shared" si="3"/>
        <v>0</v>
      </c>
      <c r="V19" s="48">
        <v>5</v>
      </c>
      <c r="W19" s="33"/>
      <c r="X19" s="33">
        <v>2</v>
      </c>
      <c r="Y19" s="33"/>
      <c r="Z19" s="37">
        <f t="shared" si="4"/>
        <v>7</v>
      </c>
      <c r="AA19" s="35"/>
      <c r="AB19" s="37">
        <f t="shared" si="5"/>
        <v>0</v>
      </c>
      <c r="AC19" s="35"/>
      <c r="AD19" s="64"/>
      <c r="AE19" s="36"/>
      <c r="AF19" s="36"/>
      <c r="AG19" s="37">
        <f t="shared" si="6"/>
        <v>0</v>
      </c>
      <c r="AH19" s="35"/>
      <c r="AI19" s="36"/>
      <c r="AJ19" s="37">
        <f t="shared" si="7"/>
        <v>0</v>
      </c>
      <c r="AK19" s="53"/>
      <c r="AL19" s="20"/>
    </row>
    <row r="20" spans="1:38" s="18" customFormat="1" ht="15" x14ac:dyDescent="0.2">
      <c r="A20" s="34">
        <v>17</v>
      </c>
      <c r="B20" s="40" t="s">
        <v>185</v>
      </c>
      <c r="C20" s="41">
        <v>38543</v>
      </c>
      <c r="D20" s="34">
        <f>SUM(L20+P20+U20+Z20+AB20+AG20+AJ20)</f>
        <v>5</v>
      </c>
      <c r="E20" s="35"/>
      <c r="F20" s="36"/>
      <c r="G20" s="37"/>
      <c r="H20" s="35"/>
      <c r="I20" s="36"/>
      <c r="J20" s="36"/>
      <c r="K20" s="36"/>
      <c r="L20" s="37">
        <f t="shared" si="1"/>
        <v>0</v>
      </c>
      <c r="M20" s="35">
        <v>5</v>
      </c>
      <c r="N20" s="36"/>
      <c r="O20" s="36"/>
      <c r="P20" s="37">
        <f t="shared" si="2"/>
        <v>5</v>
      </c>
      <c r="Q20" s="35"/>
      <c r="R20" s="36"/>
      <c r="S20" s="36"/>
      <c r="T20" s="36"/>
      <c r="U20" s="37">
        <f t="shared" si="3"/>
        <v>0</v>
      </c>
      <c r="V20" s="48"/>
      <c r="W20" s="33"/>
      <c r="X20" s="33"/>
      <c r="Y20" s="33"/>
      <c r="Z20" s="37">
        <f t="shared" si="4"/>
        <v>0</v>
      </c>
      <c r="AA20" s="35"/>
      <c r="AB20" s="37">
        <f t="shared" si="5"/>
        <v>0</v>
      </c>
      <c r="AC20" s="35"/>
      <c r="AD20" s="64"/>
      <c r="AE20" s="36"/>
      <c r="AF20" s="36"/>
      <c r="AG20" s="37">
        <f t="shared" si="6"/>
        <v>0</v>
      </c>
      <c r="AH20" s="35"/>
      <c r="AI20" s="36"/>
      <c r="AJ20" s="37">
        <f t="shared" si="7"/>
        <v>0</v>
      </c>
      <c r="AK20" s="53"/>
      <c r="AL20" s="20"/>
    </row>
    <row r="21" spans="1:38" s="18" customFormat="1" ht="11.25" x14ac:dyDescent="0.2">
      <c r="B21" s="24"/>
    </row>
    <row r="22" spans="1:38" s="18" customFormat="1" ht="11.25" x14ac:dyDescent="0.2">
      <c r="B22" s="24"/>
    </row>
    <row r="23" spans="1:38" s="18" customFormat="1" ht="11.25" x14ac:dyDescent="0.2">
      <c r="B23" s="24"/>
    </row>
    <row r="24" spans="1:38" s="18" customFormat="1" ht="11.25" x14ac:dyDescent="0.2">
      <c r="B24" s="24"/>
    </row>
    <row r="25" spans="1:38" s="18" customFormat="1" ht="11.25" x14ac:dyDescent="0.2">
      <c r="B25" s="24"/>
    </row>
    <row r="26" spans="1:38" s="18" customFormat="1" ht="11.25" x14ac:dyDescent="0.2">
      <c r="B26" s="24"/>
    </row>
    <row r="27" spans="1:38" s="18" customFormat="1" ht="11.25" x14ac:dyDescent="0.2">
      <c r="B27" s="24"/>
    </row>
    <row r="28" spans="1:38" s="18" customFormat="1" ht="11.25" x14ac:dyDescent="0.2">
      <c r="B28" s="24"/>
    </row>
    <row r="29" spans="1:38" s="18" customFormat="1" ht="11.25" x14ac:dyDescent="0.2">
      <c r="B29" s="24"/>
    </row>
    <row r="30" spans="1:38" s="18" customFormat="1" ht="11.25" x14ac:dyDescent="0.2">
      <c r="B30" s="24"/>
    </row>
    <row r="31" spans="1:38" s="18" customFormat="1" ht="11.25" x14ac:dyDescent="0.2">
      <c r="B31" s="24"/>
    </row>
    <row r="32" spans="1:38" s="18" customFormat="1" ht="11.25" x14ac:dyDescent="0.2">
      <c r="B32" s="24"/>
    </row>
    <row r="33" spans="2:2" s="18" customFormat="1" ht="11.25" x14ac:dyDescent="0.2">
      <c r="B33" s="24"/>
    </row>
    <row r="34" spans="2:2" s="18" customFormat="1" ht="11.25" x14ac:dyDescent="0.2">
      <c r="B34" s="24"/>
    </row>
    <row r="35" spans="2:2" s="18" customFormat="1" ht="11.25" x14ac:dyDescent="0.2">
      <c r="B35" s="24"/>
    </row>
    <row r="36" spans="2:2" s="18" customFormat="1" ht="11.25" x14ac:dyDescent="0.2">
      <c r="B36" s="24"/>
    </row>
    <row r="37" spans="2:2" s="18" customFormat="1" ht="11.25" x14ac:dyDescent="0.2">
      <c r="B37" s="24"/>
    </row>
    <row r="38" spans="2:2" s="18" customFormat="1" ht="11.25" x14ac:dyDescent="0.2">
      <c r="B38" s="24"/>
    </row>
    <row r="39" spans="2:2" s="18" customFormat="1" ht="11.25" x14ac:dyDescent="0.2">
      <c r="B39" s="24"/>
    </row>
    <row r="40" spans="2:2" s="18" customFormat="1" ht="11.25" x14ac:dyDescent="0.2">
      <c r="B40" s="24"/>
    </row>
    <row r="41" spans="2:2" s="18" customFormat="1" ht="11.25" x14ac:dyDescent="0.2">
      <c r="B41" s="24"/>
    </row>
    <row r="42" spans="2:2" s="18" customFormat="1" ht="11.25" x14ac:dyDescent="0.2">
      <c r="B42" s="24"/>
    </row>
    <row r="43" spans="2:2" s="18" customFormat="1" ht="11.25" x14ac:dyDescent="0.2">
      <c r="B43" s="24"/>
    </row>
    <row r="44" spans="2:2" s="18" customFormat="1" ht="11.25" x14ac:dyDescent="0.2">
      <c r="B44" s="24"/>
    </row>
    <row r="45" spans="2:2" s="18" customFormat="1" ht="11.25" x14ac:dyDescent="0.2">
      <c r="B45" s="24"/>
    </row>
    <row r="46" spans="2:2" s="18" customFormat="1" ht="11.25" x14ac:dyDescent="0.2">
      <c r="B46" s="24"/>
    </row>
    <row r="47" spans="2:2" s="18" customFormat="1" ht="11.25" x14ac:dyDescent="0.2">
      <c r="B47" s="24"/>
    </row>
    <row r="48" spans="2:2" s="18" customFormat="1" ht="11.25" x14ac:dyDescent="0.2">
      <c r="B48" s="24"/>
    </row>
    <row r="49" spans="2:2" s="18" customFormat="1" ht="11.25" x14ac:dyDescent="0.2">
      <c r="B49" s="24"/>
    </row>
    <row r="50" spans="2:2" s="18" customFormat="1" ht="11.25" x14ac:dyDescent="0.2">
      <c r="B50" s="24"/>
    </row>
    <row r="51" spans="2:2" s="18" customFormat="1" ht="11.25" x14ac:dyDescent="0.2">
      <c r="B51" s="24"/>
    </row>
    <row r="52" spans="2:2" s="18" customFormat="1" ht="11.25" x14ac:dyDescent="0.2">
      <c r="B52" s="24"/>
    </row>
    <row r="53" spans="2:2" s="18" customFormat="1" ht="11.25" x14ac:dyDescent="0.2">
      <c r="B53" s="24"/>
    </row>
    <row r="54" spans="2:2" s="18" customFormat="1" ht="11.25" x14ac:dyDescent="0.2">
      <c r="B54" s="24"/>
    </row>
    <row r="55" spans="2:2" s="18" customFormat="1" ht="11.25" x14ac:dyDescent="0.2">
      <c r="B55" s="24"/>
    </row>
    <row r="56" spans="2:2" s="18" customFormat="1" ht="11.25" x14ac:dyDescent="0.2">
      <c r="B56" s="24"/>
    </row>
    <row r="57" spans="2:2" s="18" customFormat="1" ht="11.25" x14ac:dyDescent="0.2">
      <c r="B57" s="24"/>
    </row>
    <row r="58" spans="2:2" s="18" customFormat="1" ht="11.25" x14ac:dyDescent="0.2">
      <c r="B58" s="24"/>
    </row>
    <row r="59" spans="2:2" s="18" customFormat="1" ht="11.25" x14ac:dyDescent="0.2">
      <c r="B59" s="24"/>
    </row>
    <row r="60" spans="2:2" s="18" customFormat="1" ht="11.25" x14ac:dyDescent="0.2">
      <c r="B60" s="24"/>
    </row>
    <row r="61" spans="2:2" s="18" customFormat="1" ht="11.25" x14ac:dyDescent="0.2">
      <c r="B61" s="24"/>
    </row>
    <row r="62" spans="2:2" s="18" customFormat="1" ht="11.25" x14ac:dyDescent="0.2">
      <c r="B62" s="24"/>
    </row>
    <row r="63" spans="2:2" s="18" customFormat="1" ht="11.25" x14ac:dyDescent="0.2">
      <c r="B63" s="24"/>
    </row>
    <row r="64" spans="2:2" s="18" customFormat="1" ht="11.25" x14ac:dyDescent="0.2">
      <c r="B64" s="24"/>
    </row>
    <row r="65" spans="2:2" s="18" customFormat="1" ht="11.25" x14ac:dyDescent="0.2">
      <c r="B65" s="24"/>
    </row>
    <row r="66" spans="2:2" s="18" customFormat="1" ht="11.25" x14ac:dyDescent="0.2">
      <c r="B66" s="24"/>
    </row>
    <row r="67" spans="2:2" s="18" customFormat="1" ht="11.25" x14ac:dyDescent="0.2">
      <c r="B67" s="24"/>
    </row>
    <row r="68" spans="2:2" s="18" customFormat="1" ht="11.25" x14ac:dyDescent="0.2">
      <c r="B68" s="24"/>
    </row>
    <row r="69" spans="2:2" s="18" customFormat="1" ht="11.25" x14ac:dyDescent="0.2">
      <c r="B69" s="24"/>
    </row>
    <row r="70" spans="2:2" s="18" customFormat="1" ht="11.25" x14ac:dyDescent="0.2">
      <c r="B70" s="24"/>
    </row>
    <row r="71" spans="2:2" s="18" customFormat="1" ht="11.25" x14ac:dyDescent="0.2">
      <c r="B71" s="24"/>
    </row>
    <row r="72" spans="2:2" s="18" customFormat="1" ht="11.25" x14ac:dyDescent="0.2">
      <c r="B72" s="24"/>
    </row>
    <row r="73" spans="2:2" s="18" customFormat="1" ht="11.25" x14ac:dyDescent="0.2">
      <c r="B73" s="24"/>
    </row>
    <row r="74" spans="2:2" s="18" customFormat="1" ht="11.25" x14ac:dyDescent="0.2">
      <c r="B74" s="24"/>
    </row>
    <row r="75" spans="2:2" s="18" customFormat="1" ht="11.25" x14ac:dyDescent="0.2">
      <c r="B75" s="24"/>
    </row>
    <row r="76" spans="2:2" s="18" customFormat="1" ht="11.25" x14ac:dyDescent="0.2">
      <c r="B76" s="24"/>
    </row>
    <row r="77" spans="2:2" s="18" customFormat="1" ht="11.25" x14ac:dyDescent="0.2">
      <c r="B77" s="24"/>
    </row>
    <row r="78" spans="2:2" s="18" customFormat="1" ht="11.25" x14ac:dyDescent="0.2">
      <c r="B78" s="24"/>
    </row>
    <row r="79" spans="2:2" s="18" customFormat="1" ht="11.25" x14ac:dyDescent="0.2">
      <c r="B79" s="24"/>
    </row>
    <row r="80" spans="2:2" s="18" customFormat="1" ht="11.25" x14ac:dyDescent="0.2">
      <c r="B80" s="24"/>
    </row>
    <row r="81" spans="2:2" s="18" customFormat="1" ht="11.25" x14ac:dyDescent="0.2">
      <c r="B81" s="24"/>
    </row>
    <row r="82" spans="2:2" s="18" customFormat="1" ht="11.25" x14ac:dyDescent="0.2">
      <c r="B82" s="24"/>
    </row>
    <row r="83" spans="2:2" s="18" customFormat="1" ht="11.25" x14ac:dyDescent="0.2">
      <c r="B83" s="24"/>
    </row>
    <row r="84" spans="2:2" s="18" customFormat="1" ht="11.25" x14ac:dyDescent="0.2">
      <c r="B84" s="24"/>
    </row>
    <row r="85" spans="2:2" s="18" customFormat="1" ht="11.25" x14ac:dyDescent="0.2">
      <c r="B85" s="24"/>
    </row>
    <row r="86" spans="2:2" s="18" customFormat="1" ht="11.25" x14ac:dyDescent="0.2">
      <c r="B86" s="24"/>
    </row>
    <row r="87" spans="2:2" s="18" customFormat="1" ht="11.25" x14ac:dyDescent="0.2">
      <c r="B87" s="24"/>
    </row>
    <row r="88" spans="2:2" s="18" customFormat="1" ht="11.25" x14ac:dyDescent="0.2">
      <c r="B88" s="24"/>
    </row>
    <row r="89" spans="2:2" s="18" customFormat="1" ht="11.25" x14ac:dyDescent="0.2">
      <c r="B89" s="24"/>
    </row>
    <row r="90" spans="2:2" s="18" customFormat="1" ht="11.25" x14ac:dyDescent="0.2">
      <c r="B90" s="24"/>
    </row>
    <row r="91" spans="2:2" s="18" customFormat="1" ht="11.25" x14ac:dyDescent="0.2">
      <c r="B91" s="24"/>
    </row>
    <row r="92" spans="2:2" s="18" customFormat="1" ht="11.25" x14ac:dyDescent="0.2">
      <c r="B92" s="24"/>
    </row>
    <row r="93" spans="2:2" s="18" customFormat="1" ht="11.25" x14ac:dyDescent="0.2">
      <c r="B93" s="24"/>
    </row>
    <row r="94" spans="2:2" s="18" customFormat="1" ht="11.25" x14ac:dyDescent="0.2">
      <c r="B94" s="24"/>
    </row>
    <row r="95" spans="2:2" s="18" customFormat="1" ht="11.25" x14ac:dyDescent="0.2">
      <c r="B95" s="24"/>
    </row>
    <row r="96" spans="2:2" s="18" customFormat="1" ht="11.25" x14ac:dyDescent="0.2">
      <c r="B96" s="24"/>
    </row>
    <row r="97" spans="2:2" s="18" customFormat="1" ht="11.25" x14ac:dyDescent="0.2">
      <c r="B97" s="24"/>
    </row>
    <row r="98" spans="2:2" s="18" customFormat="1" ht="11.25" x14ac:dyDescent="0.2">
      <c r="B98" s="24"/>
    </row>
    <row r="99" spans="2:2" s="18" customFormat="1" ht="11.25" x14ac:dyDescent="0.2">
      <c r="B99" s="24"/>
    </row>
    <row r="100" spans="2:2" s="18" customFormat="1" ht="11.25" x14ac:dyDescent="0.2">
      <c r="B100" s="24"/>
    </row>
    <row r="101" spans="2:2" s="18" customFormat="1" ht="11.25" x14ac:dyDescent="0.2">
      <c r="B101" s="24"/>
    </row>
    <row r="102" spans="2:2" s="18" customFormat="1" ht="11.25" x14ac:dyDescent="0.2">
      <c r="B102" s="24"/>
    </row>
    <row r="103" spans="2:2" s="18" customFormat="1" ht="11.25" x14ac:dyDescent="0.2">
      <c r="B103" s="24"/>
    </row>
    <row r="104" spans="2:2" s="18" customFormat="1" ht="11.25" x14ac:dyDescent="0.2">
      <c r="B104" s="24"/>
    </row>
    <row r="105" spans="2:2" s="18" customFormat="1" ht="11.25" x14ac:dyDescent="0.2">
      <c r="B105" s="24"/>
    </row>
    <row r="106" spans="2:2" s="18" customFormat="1" ht="11.25" x14ac:dyDescent="0.2">
      <c r="B106" s="24"/>
    </row>
    <row r="107" spans="2:2" s="18" customFormat="1" ht="11.25" x14ac:dyDescent="0.2">
      <c r="B107" s="24"/>
    </row>
    <row r="108" spans="2:2" s="18" customFormat="1" ht="11.25" x14ac:dyDescent="0.2">
      <c r="B108" s="24"/>
    </row>
    <row r="109" spans="2:2" s="18" customFormat="1" ht="11.25" x14ac:dyDescent="0.2">
      <c r="B109" s="24"/>
    </row>
    <row r="110" spans="2:2" s="18" customFormat="1" ht="11.25" x14ac:dyDescent="0.2">
      <c r="B110" s="24"/>
    </row>
    <row r="111" spans="2:2" s="18" customFormat="1" ht="11.25" x14ac:dyDescent="0.2">
      <c r="B111" s="24"/>
    </row>
    <row r="112" spans="2:2" s="18" customFormat="1" ht="11.25" x14ac:dyDescent="0.2">
      <c r="B112" s="24"/>
    </row>
    <row r="113" spans="2:2" s="18" customFormat="1" ht="11.25" x14ac:dyDescent="0.2">
      <c r="B113" s="24"/>
    </row>
    <row r="114" spans="2:2" s="18" customFormat="1" ht="11.25" x14ac:dyDescent="0.2">
      <c r="B114" s="24"/>
    </row>
    <row r="115" spans="2:2" x14ac:dyDescent="0.2">
      <c r="B115" s="25"/>
    </row>
    <row r="116" spans="2:2" x14ac:dyDescent="0.2">
      <c r="B116" s="25"/>
    </row>
    <row r="117" spans="2:2" x14ac:dyDescent="0.2">
      <c r="B117" s="25"/>
    </row>
    <row r="118" spans="2:2" x14ac:dyDescent="0.2">
      <c r="B118" s="25"/>
    </row>
    <row r="119" spans="2:2" x14ac:dyDescent="0.2">
      <c r="B119" s="25"/>
    </row>
    <row r="120" spans="2:2" x14ac:dyDescent="0.2">
      <c r="B120" s="25"/>
    </row>
    <row r="121" spans="2:2" x14ac:dyDescent="0.2">
      <c r="B121" s="25"/>
    </row>
    <row r="122" spans="2:2" x14ac:dyDescent="0.2">
      <c r="B122" s="25"/>
    </row>
    <row r="123" spans="2:2" x14ac:dyDescent="0.2">
      <c r="B123" s="25"/>
    </row>
    <row r="124" spans="2:2" x14ac:dyDescent="0.2">
      <c r="B124" s="25"/>
    </row>
    <row r="125" spans="2:2" x14ac:dyDescent="0.2">
      <c r="B125" s="25"/>
    </row>
    <row r="126" spans="2:2" x14ac:dyDescent="0.2">
      <c r="B126" s="25"/>
    </row>
    <row r="127" spans="2:2" x14ac:dyDescent="0.2">
      <c r="B127" s="25"/>
    </row>
    <row r="128" spans="2:2" x14ac:dyDescent="0.2">
      <c r="B128" s="25"/>
    </row>
    <row r="129" spans="2:2" x14ac:dyDescent="0.2">
      <c r="B129" s="25"/>
    </row>
    <row r="130" spans="2:2" x14ac:dyDescent="0.2">
      <c r="B130" s="25"/>
    </row>
    <row r="131" spans="2:2" x14ac:dyDescent="0.2">
      <c r="B131" s="25"/>
    </row>
    <row r="132" spans="2:2" x14ac:dyDescent="0.2">
      <c r="B132" s="25"/>
    </row>
    <row r="133" spans="2:2" x14ac:dyDescent="0.2">
      <c r="B133" s="25"/>
    </row>
    <row r="134" spans="2:2" x14ac:dyDescent="0.2">
      <c r="B134" s="25"/>
    </row>
    <row r="135" spans="2:2" x14ac:dyDescent="0.2">
      <c r="B135" s="25"/>
    </row>
    <row r="136" spans="2:2" x14ac:dyDescent="0.2">
      <c r="B136" s="25"/>
    </row>
  </sheetData>
  <mergeCells count="14">
    <mergeCell ref="A1:AL1"/>
    <mergeCell ref="A2:A3"/>
    <mergeCell ref="B2:B3"/>
    <mergeCell ref="C2:C3"/>
    <mergeCell ref="D2:D3"/>
    <mergeCell ref="E2:G2"/>
    <mergeCell ref="AK2:AL2"/>
    <mergeCell ref="AH2:AJ2"/>
    <mergeCell ref="H2:L2"/>
    <mergeCell ref="M2:P2"/>
    <mergeCell ref="Q2:U2"/>
    <mergeCell ref="AC2:AG2"/>
    <mergeCell ref="AA2:AB2"/>
    <mergeCell ref="V2:Z2"/>
  </mergeCells>
  <phoneticPr fontId="11" type="noConversion"/>
  <pageMargins left="0" right="0" top="0" bottom="0" header="0.51180555555555562" footer="0.51180555555555562"/>
  <pageSetup paperSize="9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113"/>
  <sheetViews>
    <sheetView workbookViewId="0">
      <pane xSplit="4" ySplit="4" topLeftCell="H5" activePane="bottomRight" state="frozen"/>
      <selection pane="topRight" activeCell="E1" sqref="E1"/>
      <selection pane="bottomLeft" activeCell="A5" sqref="A5"/>
      <selection pane="bottomRight" activeCell="AS14" sqref="AS14"/>
    </sheetView>
  </sheetViews>
  <sheetFormatPr defaultRowHeight="12.75" x14ac:dyDescent="0.2"/>
  <cols>
    <col min="1" max="1" width="6.28515625" style="1" customWidth="1"/>
    <col min="2" max="2" width="19.42578125" style="2" customWidth="1"/>
    <col min="3" max="3" width="10.5703125" style="1" customWidth="1"/>
    <col min="4" max="4" width="6.42578125" style="1" customWidth="1"/>
    <col min="5" max="7" width="0" style="1" hidden="1" customWidth="1"/>
    <col min="8" max="8" width="4.28515625" style="1" customWidth="1"/>
    <col min="9" max="9" width="4.140625" style="1" customWidth="1"/>
    <col min="10" max="10" width="3.85546875" style="1" customWidth="1"/>
    <col min="11" max="11" width="0" style="1" hidden="1" customWidth="1"/>
    <col min="12" max="12" width="4.28515625" style="1" customWidth="1"/>
    <col min="13" max="14" width="3.85546875" style="1" customWidth="1"/>
    <col min="15" max="15" width="4.42578125" style="1" customWidth="1"/>
    <col min="16" max="16" width="4.5703125" style="1" customWidth="1"/>
    <col min="17" max="17" width="3.85546875" style="1" customWidth="1"/>
    <col min="18" max="18" width="4.140625" style="1" customWidth="1"/>
    <col min="19" max="19" width="4.42578125" style="1" customWidth="1"/>
    <col min="20" max="20" width="0" style="1" hidden="1" customWidth="1"/>
    <col min="21" max="21" width="4.7109375" style="1" customWidth="1"/>
    <col min="22" max="22" width="4.42578125" style="1" customWidth="1"/>
    <col min="23" max="23" width="0" style="1" hidden="1" customWidth="1"/>
    <col min="24" max="24" width="3.85546875" style="1" customWidth="1"/>
    <col min="25" max="25" width="4.140625" style="1" customWidth="1"/>
    <col min="26" max="26" width="3.85546875" style="1" customWidth="1"/>
    <col min="27" max="27" width="5.28515625" style="1" customWidth="1"/>
    <col min="28" max="30" width="4" style="1" customWidth="1"/>
    <col min="31" max="31" width="0" style="1" hidden="1" customWidth="1"/>
    <col min="32" max="32" width="4.85546875" style="1" customWidth="1"/>
    <col min="33" max="33" width="4.140625" style="1" customWidth="1"/>
    <col min="34" max="34" width="4.5703125" style="1" customWidth="1"/>
    <col min="35" max="35" width="4.28515625" style="1" customWidth="1"/>
    <col min="36" max="37" width="0" style="1" hidden="1" customWidth="1"/>
    <col min="38" max="39" width="3.7109375" style="1" customWidth="1"/>
    <col min="40" max="48" width="5.28515625" style="1" customWidth="1"/>
    <col min="49" max="84" width="6.7109375" style="1" customWidth="1"/>
    <col min="85" max="16384" width="9.140625" style="1"/>
  </cols>
  <sheetData>
    <row r="1" spans="1:83" s="4" customFormat="1" ht="47.1" customHeight="1" thickBot="1" x14ac:dyDescent="0.25">
      <c r="A1" s="136" t="s">
        <v>186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</row>
    <row r="2" spans="1:83" s="7" customFormat="1" ht="48" customHeight="1" thickBot="1" x14ac:dyDescent="0.25">
      <c r="A2" s="177" t="s">
        <v>1</v>
      </c>
      <c r="B2" s="178" t="s">
        <v>2</v>
      </c>
      <c r="C2" s="179" t="s">
        <v>3</v>
      </c>
      <c r="D2" s="180" t="s">
        <v>4</v>
      </c>
      <c r="E2" s="181" t="s">
        <v>5</v>
      </c>
      <c r="F2" s="181"/>
      <c r="G2" s="181"/>
      <c r="H2" s="181" t="s">
        <v>6</v>
      </c>
      <c r="I2" s="181"/>
      <c r="J2" s="181"/>
      <c r="K2" s="181"/>
      <c r="L2" s="181"/>
      <c r="M2" s="181" t="s">
        <v>7</v>
      </c>
      <c r="N2" s="181"/>
      <c r="O2" s="181"/>
      <c r="P2" s="181"/>
      <c r="Q2" s="181" t="s">
        <v>8</v>
      </c>
      <c r="R2" s="181"/>
      <c r="S2" s="181"/>
      <c r="T2" s="181"/>
      <c r="U2" s="181"/>
      <c r="V2" s="181" t="s">
        <v>9</v>
      </c>
      <c r="W2" s="181"/>
      <c r="X2" s="181"/>
      <c r="Y2" s="181"/>
      <c r="Z2" s="181" t="s">
        <v>10</v>
      </c>
      <c r="AA2" s="181"/>
      <c r="AB2" s="181" t="s">
        <v>11</v>
      </c>
      <c r="AC2" s="181"/>
      <c r="AD2" s="181"/>
      <c r="AE2" s="181"/>
      <c r="AF2" s="181"/>
      <c r="AG2" s="181" t="s">
        <v>187</v>
      </c>
      <c r="AH2" s="181"/>
      <c r="AI2" s="181"/>
      <c r="AJ2" s="145"/>
      <c r="AK2" s="170"/>
      <c r="AL2" s="5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</row>
    <row r="3" spans="1:83" s="14" customFormat="1" ht="12" customHeight="1" thickBot="1" x14ac:dyDescent="0.25">
      <c r="A3" s="177"/>
      <c r="B3" s="178"/>
      <c r="C3" s="179"/>
      <c r="D3" s="180"/>
      <c r="E3" s="94" t="s">
        <v>13</v>
      </c>
      <c r="F3" s="95" t="s">
        <v>14</v>
      </c>
      <c r="G3" s="96" t="s">
        <v>15</v>
      </c>
      <c r="H3" s="94" t="s">
        <v>13</v>
      </c>
      <c r="I3" s="95" t="s">
        <v>14</v>
      </c>
      <c r="J3" s="95" t="s">
        <v>14</v>
      </c>
      <c r="K3" s="95" t="s">
        <v>14</v>
      </c>
      <c r="L3" s="96" t="s">
        <v>15</v>
      </c>
      <c r="M3" s="94" t="s">
        <v>13</v>
      </c>
      <c r="N3" s="95" t="s">
        <v>14</v>
      </c>
      <c r="O3" s="95" t="s">
        <v>14</v>
      </c>
      <c r="P3" s="96" t="s">
        <v>15</v>
      </c>
      <c r="Q3" s="94" t="s">
        <v>13</v>
      </c>
      <c r="R3" s="95" t="s">
        <v>14</v>
      </c>
      <c r="S3" s="95" t="s">
        <v>14</v>
      </c>
      <c r="T3" s="95" t="s">
        <v>14</v>
      </c>
      <c r="U3" s="96" t="s">
        <v>15</v>
      </c>
      <c r="V3" s="94" t="s">
        <v>13</v>
      </c>
      <c r="W3" s="97" t="s">
        <v>14</v>
      </c>
      <c r="X3" s="97" t="s">
        <v>14</v>
      </c>
      <c r="Y3" s="96" t="s">
        <v>15</v>
      </c>
      <c r="Z3" s="94" t="s">
        <v>13</v>
      </c>
      <c r="AA3" s="96" t="s">
        <v>15</v>
      </c>
      <c r="AB3" s="94" t="s">
        <v>13</v>
      </c>
      <c r="AC3" s="97" t="s">
        <v>14</v>
      </c>
      <c r="AD3" s="95" t="s">
        <v>14</v>
      </c>
      <c r="AE3" s="95" t="s">
        <v>14</v>
      </c>
      <c r="AF3" s="96" t="s">
        <v>15</v>
      </c>
      <c r="AG3" s="94" t="s">
        <v>13</v>
      </c>
      <c r="AH3" s="95" t="s">
        <v>14</v>
      </c>
      <c r="AI3" s="96" t="s">
        <v>15</v>
      </c>
      <c r="AJ3" s="93" t="s">
        <v>14</v>
      </c>
      <c r="AK3" s="13" t="s">
        <v>15</v>
      </c>
    </row>
    <row r="4" spans="1:83" s="18" customFormat="1" ht="15" x14ac:dyDescent="0.2">
      <c r="A4" s="34">
        <v>1</v>
      </c>
      <c r="B4" s="40" t="s">
        <v>188</v>
      </c>
      <c r="C4" s="41">
        <v>38038</v>
      </c>
      <c r="D4" s="34">
        <f t="shared" ref="D4:D13" si="0">SUM(L4+P4+U4+Y4+AA4+AF4+AI4)</f>
        <v>113</v>
      </c>
      <c r="E4" s="35"/>
      <c r="F4" s="36"/>
      <c r="G4" s="37"/>
      <c r="H4" s="35">
        <v>5</v>
      </c>
      <c r="I4" s="36">
        <v>11</v>
      </c>
      <c r="J4" s="36">
        <v>11</v>
      </c>
      <c r="K4" s="36"/>
      <c r="L4" s="37">
        <f t="shared" ref="L4:L13" si="1">SUM(H4:K4)</f>
        <v>27</v>
      </c>
      <c r="M4" s="35">
        <v>5</v>
      </c>
      <c r="N4" s="36">
        <v>11</v>
      </c>
      <c r="O4" s="36">
        <v>11</v>
      </c>
      <c r="P4" s="37">
        <f t="shared" ref="P4:P13" si="2">SUM(M4:O4)</f>
        <v>27</v>
      </c>
      <c r="Q4" s="35">
        <v>5</v>
      </c>
      <c r="R4" s="36">
        <v>11</v>
      </c>
      <c r="S4" s="36">
        <v>11</v>
      </c>
      <c r="T4" s="36"/>
      <c r="U4" s="37">
        <f t="shared" ref="U4:U13" si="3">SUM(Q4:S4)</f>
        <v>27</v>
      </c>
      <c r="V4" s="48"/>
      <c r="W4" s="33"/>
      <c r="X4" s="33"/>
      <c r="Y4" s="37">
        <f t="shared" ref="Y4:Y13" si="4">SUM(V4:X4)</f>
        <v>0</v>
      </c>
      <c r="Z4" s="35">
        <v>5</v>
      </c>
      <c r="AA4" s="37">
        <f t="shared" ref="AA4:AA13" si="5">SUM(Z4:Z4)</f>
        <v>5</v>
      </c>
      <c r="AB4" s="35">
        <v>5</v>
      </c>
      <c r="AC4" s="64">
        <v>11</v>
      </c>
      <c r="AD4" s="36">
        <v>11</v>
      </c>
      <c r="AE4" s="36"/>
      <c r="AF4" s="37">
        <f t="shared" ref="AF4:AF13" si="6">SUM(AB4,AC4,AD4)</f>
        <v>27</v>
      </c>
      <c r="AG4" s="35"/>
      <c r="AH4" s="36"/>
      <c r="AI4" s="37">
        <f t="shared" ref="AI4:AI13" si="7">SUM(AG4:AH4)</f>
        <v>0</v>
      </c>
      <c r="AJ4" s="16"/>
      <c r="AK4" s="17"/>
    </row>
    <row r="5" spans="1:83" s="18" customFormat="1" ht="15" x14ac:dyDescent="0.2">
      <c r="A5" s="34">
        <v>2</v>
      </c>
      <c r="B5" s="40" t="s">
        <v>189</v>
      </c>
      <c r="C5" s="41">
        <v>38395</v>
      </c>
      <c r="D5" s="34">
        <f t="shared" si="0"/>
        <v>103.5</v>
      </c>
      <c r="E5" s="35"/>
      <c r="F5" s="36"/>
      <c r="G5" s="37"/>
      <c r="H5" s="35">
        <v>5</v>
      </c>
      <c r="I5" s="36">
        <v>9</v>
      </c>
      <c r="J5" s="36">
        <v>9</v>
      </c>
      <c r="K5" s="36"/>
      <c r="L5" s="37">
        <f t="shared" si="1"/>
        <v>23</v>
      </c>
      <c r="M5" s="35">
        <v>5</v>
      </c>
      <c r="N5" s="36">
        <v>9</v>
      </c>
      <c r="O5" s="36">
        <v>9</v>
      </c>
      <c r="P5" s="37">
        <f t="shared" si="2"/>
        <v>23</v>
      </c>
      <c r="Q5" s="35">
        <v>5</v>
      </c>
      <c r="R5" s="36">
        <v>8</v>
      </c>
      <c r="S5" s="36">
        <v>7.5</v>
      </c>
      <c r="T5" s="36"/>
      <c r="U5" s="37">
        <f t="shared" si="3"/>
        <v>20.5</v>
      </c>
      <c r="V5" s="48">
        <v>5</v>
      </c>
      <c r="W5" s="33"/>
      <c r="X5" s="33">
        <v>11</v>
      </c>
      <c r="Y5" s="37">
        <f t="shared" si="4"/>
        <v>16</v>
      </c>
      <c r="Z5" s="35">
        <v>5</v>
      </c>
      <c r="AA5" s="37">
        <f t="shared" si="5"/>
        <v>5</v>
      </c>
      <c r="AB5" s="35">
        <v>5</v>
      </c>
      <c r="AC5" s="64">
        <v>7</v>
      </c>
      <c r="AD5" s="36">
        <v>4</v>
      </c>
      <c r="AE5" s="36"/>
      <c r="AF5" s="37">
        <f t="shared" si="6"/>
        <v>16</v>
      </c>
      <c r="AG5" s="35"/>
      <c r="AH5" s="36"/>
      <c r="AI5" s="37">
        <f t="shared" si="7"/>
        <v>0</v>
      </c>
      <c r="AJ5" s="53"/>
      <c r="AK5" s="20"/>
    </row>
    <row r="6" spans="1:83" s="18" customFormat="1" ht="15" x14ac:dyDescent="0.2">
      <c r="A6" s="34">
        <v>3</v>
      </c>
      <c r="B6" s="40" t="s">
        <v>190</v>
      </c>
      <c r="C6" s="41">
        <v>38488</v>
      </c>
      <c r="D6" s="34">
        <f t="shared" si="0"/>
        <v>90</v>
      </c>
      <c r="E6" s="35"/>
      <c r="F6" s="36"/>
      <c r="G6" s="37"/>
      <c r="H6" s="35">
        <v>5</v>
      </c>
      <c r="I6" s="36">
        <v>8</v>
      </c>
      <c r="J6" s="36">
        <v>8</v>
      </c>
      <c r="K6" s="36"/>
      <c r="L6" s="37">
        <f t="shared" si="1"/>
        <v>21</v>
      </c>
      <c r="M6" s="35">
        <v>5</v>
      </c>
      <c r="N6" s="36">
        <v>7</v>
      </c>
      <c r="O6" s="36">
        <v>8</v>
      </c>
      <c r="P6" s="37">
        <f t="shared" si="2"/>
        <v>20</v>
      </c>
      <c r="Q6" s="35">
        <v>5</v>
      </c>
      <c r="R6" s="36">
        <v>5</v>
      </c>
      <c r="S6" s="36">
        <v>2</v>
      </c>
      <c r="T6" s="36"/>
      <c r="U6" s="37">
        <f t="shared" si="3"/>
        <v>12</v>
      </c>
      <c r="V6" s="48">
        <v>5</v>
      </c>
      <c r="W6" s="33"/>
      <c r="X6" s="33">
        <v>9</v>
      </c>
      <c r="Y6" s="37">
        <f t="shared" si="4"/>
        <v>14</v>
      </c>
      <c r="Z6" s="35">
        <v>5</v>
      </c>
      <c r="AA6" s="37">
        <f t="shared" si="5"/>
        <v>5</v>
      </c>
      <c r="AB6" s="35">
        <v>5</v>
      </c>
      <c r="AC6" s="64">
        <v>6</v>
      </c>
      <c r="AD6" s="36">
        <v>7</v>
      </c>
      <c r="AE6" s="36"/>
      <c r="AF6" s="37">
        <f t="shared" si="6"/>
        <v>18</v>
      </c>
      <c r="AG6" s="35"/>
      <c r="AH6" s="36"/>
      <c r="AI6" s="37">
        <f t="shared" si="7"/>
        <v>0</v>
      </c>
      <c r="AJ6" s="53"/>
      <c r="AK6" s="20"/>
    </row>
    <row r="7" spans="1:83" s="18" customFormat="1" ht="15" x14ac:dyDescent="0.2">
      <c r="A7" s="34">
        <v>4</v>
      </c>
      <c r="B7" s="40" t="s">
        <v>191</v>
      </c>
      <c r="C7" s="41">
        <v>38406</v>
      </c>
      <c r="D7" s="34">
        <f t="shared" si="0"/>
        <v>70</v>
      </c>
      <c r="E7" s="35"/>
      <c r="F7" s="36"/>
      <c r="G7" s="37"/>
      <c r="H7" s="35">
        <v>5</v>
      </c>
      <c r="I7" s="36">
        <v>5</v>
      </c>
      <c r="J7" s="36">
        <v>7</v>
      </c>
      <c r="K7" s="36"/>
      <c r="L7" s="37">
        <f t="shared" si="1"/>
        <v>17</v>
      </c>
      <c r="M7" s="35">
        <v>5</v>
      </c>
      <c r="N7" s="36">
        <v>3</v>
      </c>
      <c r="O7" s="36">
        <v>6.5</v>
      </c>
      <c r="P7" s="37">
        <f t="shared" si="2"/>
        <v>14.5</v>
      </c>
      <c r="Q7" s="35">
        <v>5</v>
      </c>
      <c r="R7" s="36">
        <v>2.5</v>
      </c>
      <c r="S7" s="36">
        <v>4</v>
      </c>
      <c r="T7" s="36"/>
      <c r="U7" s="37">
        <f t="shared" si="3"/>
        <v>11.5</v>
      </c>
      <c r="V7" s="48">
        <v>5</v>
      </c>
      <c r="W7" s="33"/>
      <c r="X7" s="33">
        <v>6</v>
      </c>
      <c r="Y7" s="37">
        <f t="shared" si="4"/>
        <v>11</v>
      </c>
      <c r="Z7" s="35">
        <v>5</v>
      </c>
      <c r="AA7" s="37">
        <f t="shared" si="5"/>
        <v>5</v>
      </c>
      <c r="AB7" s="35">
        <v>5</v>
      </c>
      <c r="AC7" s="64">
        <v>3</v>
      </c>
      <c r="AD7" s="36">
        <v>3</v>
      </c>
      <c r="AE7" s="36"/>
      <c r="AF7" s="37">
        <f t="shared" si="6"/>
        <v>11</v>
      </c>
      <c r="AG7" s="35"/>
      <c r="AH7" s="36"/>
      <c r="AI7" s="37">
        <f t="shared" si="7"/>
        <v>0</v>
      </c>
      <c r="AJ7" s="53"/>
      <c r="AK7" s="20"/>
    </row>
    <row r="8" spans="1:83" s="18" customFormat="1" ht="15" x14ac:dyDescent="0.2">
      <c r="A8" s="34">
        <v>5</v>
      </c>
      <c r="B8" s="40" t="s">
        <v>192</v>
      </c>
      <c r="C8" s="41">
        <v>38692</v>
      </c>
      <c r="D8" s="34">
        <f t="shared" si="0"/>
        <v>62.5</v>
      </c>
      <c r="E8" s="35"/>
      <c r="F8" s="36"/>
      <c r="G8" s="37"/>
      <c r="H8" s="35"/>
      <c r="I8" s="36"/>
      <c r="J8" s="36"/>
      <c r="K8" s="36"/>
      <c r="L8" s="37">
        <f t="shared" si="1"/>
        <v>0</v>
      </c>
      <c r="M8" s="35">
        <v>5</v>
      </c>
      <c r="N8" s="36">
        <v>4.5</v>
      </c>
      <c r="O8" s="36">
        <v>1</v>
      </c>
      <c r="P8" s="37">
        <f t="shared" si="2"/>
        <v>10.5</v>
      </c>
      <c r="Q8" s="35">
        <v>5</v>
      </c>
      <c r="R8" s="36">
        <v>9</v>
      </c>
      <c r="S8" s="36">
        <v>6</v>
      </c>
      <c r="T8" s="36"/>
      <c r="U8" s="37">
        <f t="shared" si="3"/>
        <v>20</v>
      </c>
      <c r="V8" s="48">
        <v>5</v>
      </c>
      <c r="W8" s="33"/>
      <c r="X8" s="33">
        <v>7</v>
      </c>
      <c r="Y8" s="37">
        <f t="shared" si="4"/>
        <v>12</v>
      </c>
      <c r="Z8" s="35">
        <v>5</v>
      </c>
      <c r="AA8" s="37">
        <f t="shared" si="5"/>
        <v>5</v>
      </c>
      <c r="AB8" s="35">
        <v>5</v>
      </c>
      <c r="AC8" s="64">
        <v>2</v>
      </c>
      <c r="AD8" s="36">
        <v>8</v>
      </c>
      <c r="AE8" s="36"/>
      <c r="AF8" s="37">
        <f t="shared" si="6"/>
        <v>15</v>
      </c>
      <c r="AG8" s="35"/>
      <c r="AH8" s="36"/>
      <c r="AI8" s="37">
        <f t="shared" si="7"/>
        <v>0</v>
      </c>
      <c r="AJ8" s="53"/>
      <c r="AK8" s="20"/>
    </row>
    <row r="9" spans="1:83" s="18" customFormat="1" ht="15" x14ac:dyDescent="0.2">
      <c r="A9" s="34">
        <v>6</v>
      </c>
      <c r="B9" s="40" t="s">
        <v>193</v>
      </c>
      <c r="C9" s="41">
        <v>38124</v>
      </c>
      <c r="D9" s="34">
        <f t="shared" si="0"/>
        <v>61.5</v>
      </c>
      <c r="E9" s="35"/>
      <c r="F9" s="36"/>
      <c r="G9" s="37"/>
      <c r="H9" s="35">
        <v>5</v>
      </c>
      <c r="I9" s="36">
        <v>6</v>
      </c>
      <c r="J9" s="36">
        <v>6</v>
      </c>
      <c r="K9" s="36"/>
      <c r="L9" s="37">
        <f t="shared" si="1"/>
        <v>17</v>
      </c>
      <c r="M9" s="35">
        <v>5</v>
      </c>
      <c r="N9" s="36">
        <v>1</v>
      </c>
      <c r="O9" s="36">
        <v>6.5</v>
      </c>
      <c r="P9" s="37">
        <f t="shared" si="2"/>
        <v>12.5</v>
      </c>
      <c r="Q9" s="35">
        <v>5</v>
      </c>
      <c r="R9" s="36">
        <v>6</v>
      </c>
      <c r="S9" s="36">
        <v>5</v>
      </c>
      <c r="T9" s="36"/>
      <c r="U9" s="37">
        <f t="shared" si="3"/>
        <v>16</v>
      </c>
      <c r="V9" s="48"/>
      <c r="W9" s="33"/>
      <c r="X9" s="33"/>
      <c r="Y9" s="37">
        <f t="shared" si="4"/>
        <v>0</v>
      </c>
      <c r="Z9" s="35"/>
      <c r="AA9" s="37">
        <f t="shared" si="5"/>
        <v>0</v>
      </c>
      <c r="AB9" s="35">
        <v>5</v>
      </c>
      <c r="AC9" s="64">
        <v>5</v>
      </c>
      <c r="AD9" s="36">
        <v>6</v>
      </c>
      <c r="AE9" s="36"/>
      <c r="AF9" s="37">
        <f t="shared" si="6"/>
        <v>16</v>
      </c>
      <c r="AG9" s="35"/>
      <c r="AH9" s="36"/>
      <c r="AI9" s="37">
        <f t="shared" si="7"/>
        <v>0</v>
      </c>
      <c r="AJ9" s="53"/>
      <c r="AK9" s="20"/>
    </row>
    <row r="10" spans="1:83" s="18" customFormat="1" ht="15" x14ac:dyDescent="0.2">
      <c r="A10" s="34">
        <v>7</v>
      </c>
      <c r="B10" s="49" t="s">
        <v>194</v>
      </c>
      <c r="C10" s="50">
        <v>37997</v>
      </c>
      <c r="D10" s="34">
        <f t="shared" si="0"/>
        <v>52.5</v>
      </c>
      <c r="E10" s="35"/>
      <c r="F10" s="36"/>
      <c r="G10" s="37"/>
      <c r="H10" s="35"/>
      <c r="I10" s="36"/>
      <c r="J10" s="36"/>
      <c r="K10" s="36"/>
      <c r="L10" s="37">
        <f t="shared" si="1"/>
        <v>0</v>
      </c>
      <c r="M10" s="35">
        <v>5</v>
      </c>
      <c r="N10" s="36">
        <v>4.5</v>
      </c>
      <c r="O10" s="36">
        <v>2</v>
      </c>
      <c r="P10" s="37">
        <f t="shared" si="2"/>
        <v>11.5</v>
      </c>
      <c r="Q10" s="35"/>
      <c r="R10" s="36"/>
      <c r="S10" s="36"/>
      <c r="T10" s="36"/>
      <c r="U10" s="37">
        <f t="shared" si="3"/>
        <v>0</v>
      </c>
      <c r="V10" s="48">
        <v>5</v>
      </c>
      <c r="W10" s="33"/>
      <c r="X10" s="33">
        <v>8</v>
      </c>
      <c r="Y10" s="37">
        <f t="shared" si="4"/>
        <v>13</v>
      </c>
      <c r="Z10" s="35">
        <v>5</v>
      </c>
      <c r="AA10" s="37">
        <f t="shared" si="5"/>
        <v>5</v>
      </c>
      <c r="AB10" s="35">
        <v>5</v>
      </c>
      <c r="AC10" s="64">
        <v>9</v>
      </c>
      <c r="AD10" s="36">
        <v>9</v>
      </c>
      <c r="AE10" s="36"/>
      <c r="AF10" s="37">
        <f t="shared" si="6"/>
        <v>23</v>
      </c>
      <c r="AG10" s="35"/>
      <c r="AH10" s="36"/>
      <c r="AI10" s="37">
        <f t="shared" si="7"/>
        <v>0</v>
      </c>
      <c r="AJ10" s="53"/>
      <c r="AK10" s="20"/>
    </row>
    <row r="11" spans="1:83" s="18" customFormat="1" ht="15" x14ac:dyDescent="0.25">
      <c r="A11" s="34">
        <v>8</v>
      </c>
      <c r="B11" s="40" t="s">
        <v>195</v>
      </c>
      <c r="C11" s="70">
        <v>38288</v>
      </c>
      <c r="D11" s="34">
        <f t="shared" si="0"/>
        <v>49.5</v>
      </c>
      <c r="E11" s="35"/>
      <c r="F11" s="36"/>
      <c r="G11" s="37"/>
      <c r="H11" s="35">
        <v>5</v>
      </c>
      <c r="I11" s="36">
        <v>7</v>
      </c>
      <c r="J11" s="36"/>
      <c r="K11" s="36"/>
      <c r="L11" s="37">
        <f t="shared" si="1"/>
        <v>12</v>
      </c>
      <c r="M11" s="35">
        <v>5</v>
      </c>
      <c r="N11" s="36">
        <v>8</v>
      </c>
      <c r="O11" s="36">
        <v>5</v>
      </c>
      <c r="P11" s="37">
        <f t="shared" si="2"/>
        <v>18</v>
      </c>
      <c r="Q11" s="35">
        <v>5</v>
      </c>
      <c r="R11" s="36">
        <v>7</v>
      </c>
      <c r="S11" s="36">
        <v>7.5</v>
      </c>
      <c r="T11" s="36"/>
      <c r="U11" s="37">
        <f t="shared" si="3"/>
        <v>19.5</v>
      </c>
      <c r="V11" s="48"/>
      <c r="W11" s="33"/>
      <c r="X11" s="33"/>
      <c r="Y11" s="37">
        <f t="shared" si="4"/>
        <v>0</v>
      </c>
      <c r="Z11" s="35"/>
      <c r="AA11" s="37">
        <f t="shared" si="5"/>
        <v>0</v>
      </c>
      <c r="AB11" s="35"/>
      <c r="AC11" s="64"/>
      <c r="AD11" s="36"/>
      <c r="AE11" s="36"/>
      <c r="AF11" s="37">
        <f t="shared" si="6"/>
        <v>0</v>
      </c>
      <c r="AG11" s="35"/>
      <c r="AH11" s="36"/>
      <c r="AI11" s="37">
        <f t="shared" si="7"/>
        <v>0</v>
      </c>
      <c r="AJ11" s="53"/>
      <c r="AK11" s="20"/>
    </row>
    <row r="12" spans="1:83" s="18" customFormat="1" ht="15" x14ac:dyDescent="0.2">
      <c r="A12" s="34">
        <v>9</v>
      </c>
      <c r="B12" s="40" t="s">
        <v>196</v>
      </c>
      <c r="C12" s="41">
        <v>38359</v>
      </c>
      <c r="D12" s="34">
        <f t="shared" si="0"/>
        <v>49.5</v>
      </c>
      <c r="E12" s="35"/>
      <c r="F12" s="36"/>
      <c r="G12" s="37"/>
      <c r="H12" s="35"/>
      <c r="I12" s="36"/>
      <c r="J12" s="36"/>
      <c r="K12" s="36"/>
      <c r="L12" s="37">
        <f t="shared" si="1"/>
        <v>0</v>
      </c>
      <c r="M12" s="35">
        <v>5</v>
      </c>
      <c r="N12" s="36">
        <v>6</v>
      </c>
      <c r="O12" s="36">
        <v>3</v>
      </c>
      <c r="P12" s="37">
        <f t="shared" si="2"/>
        <v>14</v>
      </c>
      <c r="Q12" s="35">
        <v>5</v>
      </c>
      <c r="R12" s="36">
        <v>2.5</v>
      </c>
      <c r="S12" s="36">
        <v>9</v>
      </c>
      <c r="T12" s="36"/>
      <c r="U12" s="37">
        <f t="shared" si="3"/>
        <v>16.5</v>
      </c>
      <c r="V12" s="48"/>
      <c r="W12" s="33"/>
      <c r="X12" s="33"/>
      <c r="Y12" s="37">
        <f t="shared" si="4"/>
        <v>0</v>
      </c>
      <c r="Z12" s="35">
        <v>5</v>
      </c>
      <c r="AA12" s="37">
        <f t="shared" si="5"/>
        <v>5</v>
      </c>
      <c r="AB12" s="35">
        <v>5</v>
      </c>
      <c r="AC12" s="64">
        <v>4</v>
      </c>
      <c r="AD12" s="36">
        <v>5</v>
      </c>
      <c r="AE12" s="36"/>
      <c r="AF12" s="37">
        <f t="shared" si="6"/>
        <v>14</v>
      </c>
      <c r="AG12" s="35"/>
      <c r="AH12" s="36"/>
      <c r="AI12" s="37">
        <f t="shared" si="7"/>
        <v>0</v>
      </c>
      <c r="AJ12" s="53"/>
      <c r="AK12" s="20"/>
    </row>
    <row r="13" spans="1:83" s="18" customFormat="1" ht="15" x14ac:dyDescent="0.2">
      <c r="A13" s="34">
        <v>10</v>
      </c>
      <c r="B13" s="40" t="s">
        <v>197</v>
      </c>
      <c r="C13" s="41">
        <v>38544</v>
      </c>
      <c r="D13" s="34">
        <f t="shared" si="0"/>
        <v>38</v>
      </c>
      <c r="E13" s="35"/>
      <c r="F13" s="36"/>
      <c r="G13" s="37"/>
      <c r="H13" s="35"/>
      <c r="I13" s="36"/>
      <c r="J13" s="36"/>
      <c r="K13" s="36"/>
      <c r="L13" s="37">
        <f t="shared" si="1"/>
        <v>0</v>
      </c>
      <c r="M13" s="35">
        <v>5</v>
      </c>
      <c r="N13" s="36">
        <v>2</v>
      </c>
      <c r="O13" s="36">
        <v>4</v>
      </c>
      <c r="P13" s="37">
        <f t="shared" si="2"/>
        <v>11</v>
      </c>
      <c r="Q13" s="35">
        <v>5</v>
      </c>
      <c r="R13" s="36">
        <v>4</v>
      </c>
      <c r="S13" s="36">
        <v>3</v>
      </c>
      <c r="T13" s="36"/>
      <c r="U13" s="37">
        <f t="shared" si="3"/>
        <v>12</v>
      </c>
      <c r="V13" s="48"/>
      <c r="W13" s="33"/>
      <c r="X13" s="33"/>
      <c r="Y13" s="37">
        <f t="shared" si="4"/>
        <v>0</v>
      </c>
      <c r="Z13" s="35"/>
      <c r="AA13" s="37">
        <f t="shared" si="5"/>
        <v>0</v>
      </c>
      <c r="AB13" s="35">
        <v>5</v>
      </c>
      <c r="AC13" s="64">
        <v>8</v>
      </c>
      <c r="AD13" s="36">
        <v>2</v>
      </c>
      <c r="AE13" s="36"/>
      <c r="AF13" s="37">
        <f t="shared" si="6"/>
        <v>15</v>
      </c>
      <c r="AG13" s="35"/>
      <c r="AH13" s="36"/>
      <c r="AI13" s="37">
        <f t="shared" si="7"/>
        <v>0</v>
      </c>
      <c r="AJ13" s="53"/>
      <c r="AK13" s="20"/>
    </row>
    <row r="14" spans="1:83" s="18" customFormat="1" ht="11.25" x14ac:dyDescent="0.2">
      <c r="B14" s="24"/>
    </row>
    <row r="15" spans="1:83" s="18" customFormat="1" ht="11.25" x14ac:dyDescent="0.2">
      <c r="B15" s="24"/>
    </row>
    <row r="16" spans="1:83" s="18" customFormat="1" ht="11.25" x14ac:dyDescent="0.2">
      <c r="B16" s="24"/>
    </row>
    <row r="17" spans="2:2" s="18" customFormat="1" ht="11.25" x14ac:dyDescent="0.2">
      <c r="B17" s="24"/>
    </row>
    <row r="18" spans="2:2" s="18" customFormat="1" ht="11.25" x14ac:dyDescent="0.2">
      <c r="B18" s="24"/>
    </row>
    <row r="19" spans="2:2" s="18" customFormat="1" ht="11.25" x14ac:dyDescent="0.2">
      <c r="B19" s="24"/>
    </row>
    <row r="20" spans="2:2" s="18" customFormat="1" ht="11.25" x14ac:dyDescent="0.2">
      <c r="B20" s="24"/>
    </row>
    <row r="21" spans="2:2" s="18" customFormat="1" ht="11.25" x14ac:dyDescent="0.2">
      <c r="B21" s="24"/>
    </row>
    <row r="22" spans="2:2" s="18" customFormat="1" ht="11.25" x14ac:dyDescent="0.2">
      <c r="B22" s="24"/>
    </row>
    <row r="23" spans="2:2" s="18" customFormat="1" ht="11.25" x14ac:dyDescent="0.2">
      <c r="B23" s="24"/>
    </row>
    <row r="24" spans="2:2" s="18" customFormat="1" ht="11.25" x14ac:dyDescent="0.2">
      <c r="B24" s="24"/>
    </row>
    <row r="25" spans="2:2" s="18" customFormat="1" ht="11.25" x14ac:dyDescent="0.2">
      <c r="B25" s="24"/>
    </row>
    <row r="26" spans="2:2" s="18" customFormat="1" ht="11.25" x14ac:dyDescent="0.2">
      <c r="B26" s="24"/>
    </row>
    <row r="27" spans="2:2" s="18" customFormat="1" ht="11.25" x14ac:dyDescent="0.2">
      <c r="B27" s="24"/>
    </row>
    <row r="28" spans="2:2" s="18" customFormat="1" ht="11.25" x14ac:dyDescent="0.2">
      <c r="B28" s="24"/>
    </row>
    <row r="29" spans="2:2" s="18" customFormat="1" ht="11.25" x14ac:dyDescent="0.2">
      <c r="B29" s="24"/>
    </row>
    <row r="30" spans="2:2" s="18" customFormat="1" ht="11.25" x14ac:dyDescent="0.2">
      <c r="B30" s="24"/>
    </row>
    <row r="31" spans="2:2" s="18" customFormat="1" ht="11.25" x14ac:dyDescent="0.2">
      <c r="B31" s="24"/>
    </row>
    <row r="32" spans="2:2" s="18" customFormat="1" ht="11.25" x14ac:dyDescent="0.2">
      <c r="B32" s="24"/>
    </row>
    <row r="33" spans="2:2" s="18" customFormat="1" ht="11.25" x14ac:dyDescent="0.2">
      <c r="B33" s="24"/>
    </row>
    <row r="34" spans="2:2" s="18" customFormat="1" ht="11.25" x14ac:dyDescent="0.2">
      <c r="B34" s="24"/>
    </row>
    <row r="35" spans="2:2" s="18" customFormat="1" ht="11.25" x14ac:dyDescent="0.2">
      <c r="B35" s="24"/>
    </row>
    <row r="36" spans="2:2" s="18" customFormat="1" ht="11.25" x14ac:dyDescent="0.2">
      <c r="B36" s="24"/>
    </row>
    <row r="37" spans="2:2" s="18" customFormat="1" ht="11.25" x14ac:dyDescent="0.2">
      <c r="B37" s="24"/>
    </row>
    <row r="38" spans="2:2" s="18" customFormat="1" ht="11.25" x14ac:dyDescent="0.2">
      <c r="B38" s="24"/>
    </row>
    <row r="39" spans="2:2" s="18" customFormat="1" ht="11.25" x14ac:dyDescent="0.2">
      <c r="B39" s="24"/>
    </row>
    <row r="40" spans="2:2" s="18" customFormat="1" ht="11.25" x14ac:dyDescent="0.2">
      <c r="B40" s="24"/>
    </row>
    <row r="41" spans="2:2" s="18" customFormat="1" ht="11.25" x14ac:dyDescent="0.2">
      <c r="B41" s="24"/>
    </row>
    <row r="42" spans="2:2" s="18" customFormat="1" ht="11.25" x14ac:dyDescent="0.2">
      <c r="B42" s="24"/>
    </row>
    <row r="43" spans="2:2" s="18" customFormat="1" ht="11.25" x14ac:dyDescent="0.2">
      <c r="B43" s="24"/>
    </row>
    <row r="44" spans="2:2" s="18" customFormat="1" ht="11.25" x14ac:dyDescent="0.2">
      <c r="B44" s="24"/>
    </row>
    <row r="45" spans="2:2" s="18" customFormat="1" ht="11.25" x14ac:dyDescent="0.2">
      <c r="B45" s="24"/>
    </row>
    <row r="46" spans="2:2" s="18" customFormat="1" ht="11.25" x14ac:dyDescent="0.2">
      <c r="B46" s="24"/>
    </row>
    <row r="47" spans="2:2" s="18" customFormat="1" ht="11.25" x14ac:dyDescent="0.2">
      <c r="B47" s="24"/>
    </row>
    <row r="48" spans="2:2" s="18" customFormat="1" ht="11.25" x14ac:dyDescent="0.2">
      <c r="B48" s="24"/>
    </row>
    <row r="49" spans="2:2" s="18" customFormat="1" ht="11.25" x14ac:dyDescent="0.2">
      <c r="B49" s="24"/>
    </row>
    <row r="50" spans="2:2" s="18" customFormat="1" ht="11.25" x14ac:dyDescent="0.2">
      <c r="B50" s="24"/>
    </row>
    <row r="51" spans="2:2" s="18" customFormat="1" ht="11.25" x14ac:dyDescent="0.2">
      <c r="B51" s="24"/>
    </row>
    <row r="52" spans="2:2" s="18" customFormat="1" ht="11.25" x14ac:dyDescent="0.2">
      <c r="B52" s="24"/>
    </row>
    <row r="53" spans="2:2" s="18" customFormat="1" ht="11.25" x14ac:dyDescent="0.2">
      <c r="B53" s="24"/>
    </row>
    <row r="54" spans="2:2" s="18" customFormat="1" ht="11.25" x14ac:dyDescent="0.2">
      <c r="B54" s="24"/>
    </row>
    <row r="55" spans="2:2" s="18" customFormat="1" ht="11.25" x14ac:dyDescent="0.2">
      <c r="B55" s="24"/>
    </row>
    <row r="56" spans="2:2" s="18" customFormat="1" ht="11.25" x14ac:dyDescent="0.2">
      <c r="B56" s="24"/>
    </row>
    <row r="57" spans="2:2" s="18" customFormat="1" ht="11.25" x14ac:dyDescent="0.2">
      <c r="B57" s="24"/>
    </row>
    <row r="58" spans="2:2" s="18" customFormat="1" ht="11.25" x14ac:dyDescent="0.2">
      <c r="B58" s="24"/>
    </row>
    <row r="59" spans="2:2" s="18" customFormat="1" ht="11.25" x14ac:dyDescent="0.2">
      <c r="B59" s="24"/>
    </row>
    <row r="60" spans="2:2" s="18" customFormat="1" ht="11.25" x14ac:dyDescent="0.2">
      <c r="B60" s="24"/>
    </row>
    <row r="61" spans="2:2" s="18" customFormat="1" ht="11.25" x14ac:dyDescent="0.2">
      <c r="B61" s="24"/>
    </row>
    <row r="62" spans="2:2" s="18" customFormat="1" ht="11.25" x14ac:dyDescent="0.2">
      <c r="B62" s="24"/>
    </row>
    <row r="63" spans="2:2" s="18" customFormat="1" ht="11.25" x14ac:dyDescent="0.2">
      <c r="B63" s="24"/>
    </row>
    <row r="64" spans="2:2" s="18" customFormat="1" ht="11.25" x14ac:dyDescent="0.2">
      <c r="B64" s="24"/>
    </row>
    <row r="65" spans="2:2" s="18" customFormat="1" ht="11.25" x14ac:dyDescent="0.2">
      <c r="B65" s="24"/>
    </row>
    <row r="66" spans="2:2" s="18" customFormat="1" ht="11.25" x14ac:dyDescent="0.2">
      <c r="B66" s="24"/>
    </row>
    <row r="67" spans="2:2" s="18" customFormat="1" ht="11.25" x14ac:dyDescent="0.2">
      <c r="B67" s="24"/>
    </row>
    <row r="68" spans="2:2" s="18" customFormat="1" ht="11.25" x14ac:dyDescent="0.2">
      <c r="B68" s="24"/>
    </row>
    <row r="69" spans="2:2" s="18" customFormat="1" ht="11.25" x14ac:dyDescent="0.2">
      <c r="B69" s="24"/>
    </row>
    <row r="70" spans="2:2" s="18" customFormat="1" ht="11.25" x14ac:dyDescent="0.2">
      <c r="B70" s="24"/>
    </row>
    <row r="71" spans="2:2" s="18" customFormat="1" ht="11.25" x14ac:dyDescent="0.2">
      <c r="B71" s="24"/>
    </row>
    <row r="72" spans="2:2" s="18" customFormat="1" ht="11.25" x14ac:dyDescent="0.2">
      <c r="B72" s="24"/>
    </row>
    <row r="73" spans="2:2" s="18" customFormat="1" ht="11.25" x14ac:dyDescent="0.2">
      <c r="B73" s="24"/>
    </row>
    <row r="74" spans="2:2" s="18" customFormat="1" ht="11.25" x14ac:dyDescent="0.2">
      <c r="B74" s="24"/>
    </row>
    <row r="75" spans="2:2" s="18" customFormat="1" ht="11.25" x14ac:dyDescent="0.2">
      <c r="B75" s="24"/>
    </row>
    <row r="76" spans="2:2" s="18" customFormat="1" ht="11.25" x14ac:dyDescent="0.2">
      <c r="B76" s="24"/>
    </row>
    <row r="77" spans="2:2" s="18" customFormat="1" ht="11.25" x14ac:dyDescent="0.2">
      <c r="B77" s="24"/>
    </row>
    <row r="78" spans="2:2" s="18" customFormat="1" ht="11.25" x14ac:dyDescent="0.2">
      <c r="B78" s="24"/>
    </row>
    <row r="79" spans="2:2" s="18" customFormat="1" ht="11.25" x14ac:dyDescent="0.2">
      <c r="B79" s="24"/>
    </row>
    <row r="80" spans="2:2" s="18" customFormat="1" ht="11.25" x14ac:dyDescent="0.2">
      <c r="B80" s="24"/>
    </row>
    <row r="81" spans="2:2" s="18" customFormat="1" ht="11.25" x14ac:dyDescent="0.2">
      <c r="B81" s="24"/>
    </row>
    <row r="82" spans="2:2" s="18" customFormat="1" ht="11.25" x14ac:dyDescent="0.2">
      <c r="B82" s="24"/>
    </row>
    <row r="83" spans="2:2" s="18" customFormat="1" ht="11.25" x14ac:dyDescent="0.2">
      <c r="B83" s="24"/>
    </row>
    <row r="84" spans="2:2" s="18" customFormat="1" ht="11.25" x14ac:dyDescent="0.2">
      <c r="B84" s="24"/>
    </row>
    <row r="85" spans="2:2" s="18" customFormat="1" ht="11.25" x14ac:dyDescent="0.2">
      <c r="B85" s="24"/>
    </row>
    <row r="86" spans="2:2" s="18" customFormat="1" ht="11.25" x14ac:dyDescent="0.2">
      <c r="B86" s="24"/>
    </row>
    <row r="87" spans="2:2" s="18" customFormat="1" ht="11.25" x14ac:dyDescent="0.2">
      <c r="B87" s="24"/>
    </row>
    <row r="88" spans="2:2" s="18" customFormat="1" ht="11.25" x14ac:dyDescent="0.2">
      <c r="B88" s="24"/>
    </row>
    <row r="89" spans="2:2" s="18" customFormat="1" ht="11.25" x14ac:dyDescent="0.2">
      <c r="B89" s="24"/>
    </row>
    <row r="90" spans="2:2" s="18" customFormat="1" ht="11.25" x14ac:dyDescent="0.2">
      <c r="B90" s="24"/>
    </row>
    <row r="91" spans="2:2" s="18" customFormat="1" ht="11.25" x14ac:dyDescent="0.2">
      <c r="B91" s="24"/>
    </row>
    <row r="92" spans="2:2" x14ac:dyDescent="0.2">
      <c r="B92" s="25"/>
    </row>
    <row r="93" spans="2:2" x14ac:dyDescent="0.2">
      <c r="B93" s="25"/>
    </row>
    <row r="94" spans="2:2" x14ac:dyDescent="0.2">
      <c r="B94" s="25"/>
    </row>
    <row r="95" spans="2:2" x14ac:dyDescent="0.2">
      <c r="B95" s="25"/>
    </row>
    <row r="96" spans="2:2" x14ac:dyDescent="0.2">
      <c r="B96" s="25"/>
    </row>
    <row r="97" spans="2:2" x14ac:dyDescent="0.2">
      <c r="B97" s="25"/>
    </row>
    <row r="98" spans="2:2" x14ac:dyDescent="0.2">
      <c r="B98" s="25"/>
    </row>
    <row r="99" spans="2:2" x14ac:dyDescent="0.2">
      <c r="B99" s="25"/>
    </row>
    <row r="100" spans="2:2" x14ac:dyDescent="0.2">
      <c r="B100" s="25"/>
    </row>
    <row r="101" spans="2:2" x14ac:dyDescent="0.2">
      <c r="B101" s="25"/>
    </row>
    <row r="102" spans="2:2" x14ac:dyDescent="0.2">
      <c r="B102" s="25"/>
    </row>
    <row r="103" spans="2:2" x14ac:dyDescent="0.2">
      <c r="B103" s="25"/>
    </row>
    <row r="104" spans="2:2" x14ac:dyDescent="0.2">
      <c r="B104" s="25"/>
    </row>
    <row r="105" spans="2:2" x14ac:dyDescent="0.2">
      <c r="B105" s="25"/>
    </row>
    <row r="106" spans="2:2" x14ac:dyDescent="0.2">
      <c r="B106" s="25"/>
    </row>
    <row r="107" spans="2:2" x14ac:dyDescent="0.2">
      <c r="B107" s="25"/>
    </row>
    <row r="108" spans="2:2" x14ac:dyDescent="0.2">
      <c r="B108" s="25"/>
    </row>
    <row r="109" spans="2:2" x14ac:dyDescent="0.2">
      <c r="B109" s="25"/>
    </row>
    <row r="110" spans="2:2" x14ac:dyDescent="0.2">
      <c r="B110" s="25"/>
    </row>
    <row r="111" spans="2:2" x14ac:dyDescent="0.2">
      <c r="B111" s="25"/>
    </row>
    <row r="112" spans="2:2" x14ac:dyDescent="0.2">
      <c r="B112" s="25"/>
    </row>
    <row r="113" spans="2:2" x14ac:dyDescent="0.2">
      <c r="B113" s="25"/>
    </row>
  </sheetData>
  <mergeCells count="14">
    <mergeCell ref="A1:AK1"/>
    <mergeCell ref="A2:A3"/>
    <mergeCell ref="B2:B3"/>
    <mergeCell ref="C2:C3"/>
    <mergeCell ref="D2:D3"/>
    <mergeCell ref="E2:G2"/>
    <mergeCell ref="AG2:AI2"/>
    <mergeCell ref="AJ2:AK2"/>
    <mergeCell ref="H2:L2"/>
    <mergeCell ref="M2:P2"/>
    <mergeCell ref="Q2:U2"/>
    <mergeCell ref="V2:Y2"/>
    <mergeCell ref="Z2:AA2"/>
    <mergeCell ref="AB2:AF2"/>
  </mergeCells>
  <phoneticPr fontId="11" type="noConversion"/>
  <pageMargins left="0" right="0" top="0" bottom="0" header="0.51180555555555562" footer="0.51180555555555562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2010-ml. D</vt:lpstr>
      <vt:lpstr>2010-ml.CH</vt:lpstr>
      <vt:lpstr>2008-09 D</vt:lpstr>
      <vt:lpstr>2008 - 2009 CH</vt:lpstr>
      <vt:lpstr>2006 - 2007 D</vt:lpstr>
      <vt:lpstr>2006- 2007 CH</vt:lpstr>
      <vt:lpstr>2004-2005 D</vt:lpstr>
      <vt:lpstr>2004-2005 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chlaďas</dc:creator>
  <cp:keywords/>
  <dc:description/>
  <cp:lastModifiedBy>Nyvlt Petr new</cp:lastModifiedBy>
  <cp:revision/>
  <dcterms:created xsi:type="dcterms:W3CDTF">2011-03-18T10:58:02Z</dcterms:created>
  <dcterms:modified xsi:type="dcterms:W3CDTF">2017-10-17T06:36:05Z</dcterms:modified>
  <cp:category/>
  <cp:contentStatus/>
</cp:coreProperties>
</file>